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Z:\_Staff Data Storage\J Ward-Jones\Laboratory Handbook update\v75\"/>
    </mc:Choice>
  </mc:AlternateContent>
  <xr:revisionPtr revIDLastSave="0" documentId="8_{E1B73EB7-DA43-4169-96FC-9E0EAAC7FA12}" xr6:coauthVersionLast="47" xr6:coauthVersionMax="47" xr10:uidLastSave="{00000000-0000-0000-0000-000000000000}"/>
  <workbookProtection workbookAlgorithmName="SHA-512" workbookHashValue="Rjuikh/6jtSxxtlDBCmVsB4cGt4KnGBuFOqbgCQHTncyP0HlGCDuM+whZgO2qs7R6zqJYSbcisJcpUMx9oecvg==" workbookSaltValue="rSzN36czci8ZOO+xJTGIGA==" workbookSpinCount="100000" lockStructure="1"/>
  <bookViews>
    <workbookView xWindow="-120" yWindow="-120" windowWidth="29040" windowHeight="15840" tabRatio="726" xr2:uid="{00000000-000D-0000-FFFF-FFFF00000000}"/>
  </bookViews>
  <sheets>
    <sheet name="Instructions for Use &amp; FAQs" sheetId="5" r:id="rId1"/>
    <sheet name="Order Form" sheetId="1" r:id="rId2"/>
    <sheet name="Permitted to order" sheetId="2" state="veryHidden" r:id="rId3"/>
    <sheet name="Catalogue" sheetId="3" state="veryHidden" r:id="rId4"/>
  </sheets>
  <definedNames>
    <definedName name="_xlnm._FilterDatabase" localSheetId="2" hidden="1">'Permitted to order'!$A$2:$N$229</definedName>
    <definedName name="_xlnm.Print_Area" localSheetId="3">Catalogue!$A$1:$B$34</definedName>
    <definedName name="_xlnm.Print_Area" localSheetId="1">'Order Form'!$A$1:$J$91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 i="1" l="1"/>
  <c r="A74" i="1" s="1"/>
  <c r="B22" i="1"/>
  <c r="B21" i="1"/>
  <c r="B20" i="1"/>
  <c r="B19" i="1"/>
  <c r="B18" i="1"/>
  <c r="A226" i="2"/>
  <c r="A224" i="2"/>
  <c r="A225" i="2"/>
  <c r="A219" i="2"/>
  <c r="A220" i="2"/>
  <c r="A221" i="2"/>
  <c r="A222" i="2"/>
  <c r="A223" i="2"/>
  <c r="A227" i="2"/>
  <c r="A228" i="2"/>
  <c r="A229" i="2"/>
  <c r="A214" i="2"/>
  <c r="A38" i="1" l="1"/>
  <c r="A73" i="1"/>
  <c r="A210" i="2"/>
  <c r="A211" i="2"/>
  <c r="A212" i="2"/>
  <c r="A213" i="2"/>
  <c r="A215" i="2"/>
  <c r="A216" i="2"/>
  <c r="A217" i="2"/>
  <c r="A218" i="2"/>
  <c r="A208" i="2" l="1"/>
  <c r="A207" i="2" l="1"/>
  <c r="A209" i="2"/>
  <c r="A201" i="2" l="1"/>
  <c r="A202" i="2"/>
  <c r="A203" i="2"/>
  <c r="A204" i="2" l="1"/>
  <c r="A205" i="2"/>
  <c r="A206" i="2"/>
  <c r="A200" i="2" l="1"/>
  <c r="A199" i="2"/>
  <c r="A198" i="2"/>
  <c r="A196" i="2" l="1"/>
  <c r="A197" i="2"/>
  <c r="A191" i="2"/>
  <c r="A192" i="2"/>
  <c r="A193" i="2"/>
  <c r="A194" i="2"/>
  <c r="A195" i="2"/>
  <c r="A190" i="2"/>
  <c r="A189" i="2"/>
  <c r="A188" i="2"/>
  <c r="A187" i="2"/>
  <c r="A186" i="2"/>
  <c r="A184" i="2" l="1"/>
  <c r="A185" i="2"/>
  <c r="A183" i="2"/>
  <c r="A181" i="2"/>
  <c r="A182" i="2"/>
  <c r="A178" i="2"/>
  <c r="A179" i="2"/>
  <c r="A180" i="2"/>
  <c r="A177" i="2"/>
  <c r="A176" i="2"/>
  <c r="A175" i="2"/>
  <c r="A107" i="2"/>
  <c r="B17" i="1"/>
  <c r="A4" i="2" l="1"/>
  <c r="A31" i="2"/>
  <c r="A30" i="2"/>
  <c r="A29" i="2"/>
  <c r="A28" i="2"/>
  <c r="A27" i="2"/>
  <c r="A26" i="2"/>
  <c r="A25" i="2"/>
  <c r="A24" i="2"/>
  <c r="A22" i="2"/>
  <c r="A21" i="2"/>
  <c r="A20" i="2"/>
  <c r="A19" i="2"/>
  <c r="A18" i="2"/>
  <c r="A17" i="2"/>
  <c r="A16" i="2"/>
  <c r="A15" i="2"/>
  <c r="A14" i="2"/>
  <c r="A13" i="2"/>
  <c r="A12" i="2"/>
  <c r="A11" i="2"/>
  <c r="A10" i="2"/>
  <c r="A9" i="2"/>
  <c r="A8" i="2"/>
  <c r="A7" i="2"/>
  <c r="A6" i="2"/>
  <c r="A5" i="2"/>
  <c r="A23" i="2"/>
  <c r="A33" i="2"/>
  <c r="A64" i="2"/>
  <c r="A120" i="2"/>
  <c r="A49" i="2"/>
  <c r="A54" i="2"/>
  <c r="A43" i="2"/>
  <c r="A116" i="2"/>
  <c r="A111" i="2"/>
  <c r="A53" i="2"/>
  <c r="A95" i="2"/>
  <c r="A133" i="2"/>
  <c r="A56" i="2"/>
  <c r="A164" i="2"/>
  <c r="A46" i="2"/>
  <c r="A90" i="2"/>
  <c r="A83" i="2"/>
  <c r="A58" i="2"/>
  <c r="A145" i="2"/>
  <c r="A32" i="2"/>
  <c r="A135" i="2"/>
  <c r="A121" i="2"/>
  <c r="A86" i="2"/>
  <c r="A66" i="2"/>
  <c r="A102" i="2"/>
  <c r="A67" i="2"/>
  <c r="A98" i="2"/>
  <c r="A154" i="2"/>
  <c r="A50" i="2"/>
  <c r="A117" i="2"/>
  <c r="A89" i="2"/>
  <c r="A123" i="2"/>
  <c r="A108" i="2"/>
  <c r="A132" i="2"/>
  <c r="A74" i="2"/>
  <c r="A106" i="2"/>
  <c r="A92" i="2"/>
  <c r="A52" i="2"/>
  <c r="A159" i="2"/>
  <c r="A161" i="2"/>
  <c r="A103" i="2"/>
  <c r="A91" i="2"/>
  <c r="A130" i="2"/>
  <c r="A115" i="2"/>
  <c r="A110" i="2"/>
  <c r="A60" i="2"/>
  <c r="A138" i="2"/>
  <c r="A82" i="2"/>
  <c r="A77" i="2"/>
  <c r="A163" i="2"/>
  <c r="A37" i="2"/>
  <c r="A69" i="2"/>
  <c r="A105" i="2"/>
  <c r="A129" i="2"/>
  <c r="A80" i="2"/>
  <c r="A44" i="2"/>
  <c r="A113" i="2"/>
  <c r="A156" i="2"/>
  <c r="A153" i="2"/>
  <c r="A68" i="2"/>
  <c r="A51" i="2"/>
  <c r="A139" i="2"/>
  <c r="A149" i="2"/>
  <c r="A166" i="2"/>
  <c r="A48" i="2"/>
  <c r="A39" i="2"/>
  <c r="A109" i="2"/>
  <c r="A148" i="2"/>
  <c r="A131" i="2"/>
  <c r="A137" i="2"/>
  <c r="A47" i="2"/>
  <c r="A125" i="2"/>
  <c r="A167" i="2"/>
  <c r="A93" i="2"/>
  <c r="A144" i="2"/>
  <c r="A162" i="2"/>
  <c r="A128" i="2"/>
  <c r="A41" i="2"/>
  <c r="A38" i="2"/>
  <c r="A101" i="2"/>
  <c r="A87" i="2"/>
  <c r="A160" i="2"/>
  <c r="A75" i="2"/>
  <c r="A73" i="2"/>
  <c r="A100" i="2"/>
  <c r="A136" i="2"/>
  <c r="A96" i="2"/>
  <c r="A142" i="2"/>
  <c r="A126" i="2"/>
  <c r="A72" i="2"/>
  <c r="A61" i="2"/>
  <c r="A81" i="2"/>
  <c r="A112" i="2"/>
  <c r="A36" i="2"/>
  <c r="A143" i="2"/>
  <c r="A79" i="2"/>
  <c r="A55" i="2"/>
  <c r="A76" i="2"/>
  <c r="A35" i="2"/>
  <c r="A62" i="2"/>
  <c r="A155" i="2"/>
  <c r="A114" i="2"/>
  <c r="A94" i="2"/>
  <c r="A40" i="2"/>
  <c r="A42" i="2"/>
  <c r="A146" i="2"/>
  <c r="A63" i="2"/>
  <c r="A134" i="2"/>
  <c r="A34" i="2"/>
  <c r="A45" i="2"/>
  <c r="A122" i="2"/>
  <c r="A84" i="2"/>
  <c r="A165" i="2"/>
  <c r="A152" i="2"/>
  <c r="A124" i="2"/>
  <c r="A158" i="2"/>
  <c r="A127" i="2"/>
  <c r="A104" i="2"/>
  <c r="A97" i="2"/>
  <c r="A99" i="2"/>
  <c r="A151" i="2"/>
  <c r="A71" i="2"/>
  <c r="A70" i="2"/>
  <c r="A147" i="2"/>
  <c r="A150" i="2"/>
  <c r="A119" i="2"/>
  <c r="A65" i="2"/>
  <c r="A85" i="2"/>
  <c r="A88" i="2"/>
  <c r="A118" i="2"/>
  <c r="A141" i="2"/>
  <c r="A57" i="2"/>
  <c r="A78" i="2"/>
  <c r="A59" i="2"/>
  <c r="A140" i="2"/>
  <c r="A157" i="2"/>
  <c r="B27" i="1" l="1"/>
  <c r="A70" i="1" l="1"/>
  <c r="A72" i="1"/>
  <c r="A61" i="1"/>
  <c r="A62" i="1"/>
  <c r="A65" i="1"/>
  <c r="A71" i="1"/>
  <c r="A67" i="1"/>
  <c r="A63" i="1"/>
  <c r="A66" i="1"/>
  <c r="A64" i="1"/>
  <c r="A34" i="1"/>
  <c r="A36" i="1"/>
  <c r="A59" i="1"/>
  <c r="A56" i="1"/>
  <c r="A58" i="1"/>
  <c r="A45" i="1"/>
  <c r="A39" i="1"/>
  <c r="A60" i="1"/>
  <c r="A37" i="1"/>
  <c r="A41" i="1"/>
  <c r="A51" i="1"/>
  <c r="A40" i="1"/>
  <c r="A48" i="1"/>
  <c r="A35" i="1"/>
  <c r="A46" i="1"/>
  <c r="A47" i="1"/>
  <c r="A57" i="1"/>
  <c r="A54" i="1"/>
  <c r="A52" i="1"/>
  <c r="A55" i="1"/>
  <c r="A44" i="1"/>
  <c r="A53" i="1"/>
</calcChain>
</file>

<file path=xl/sharedStrings.xml><?xml version="1.0" encoding="utf-8"?>
<sst xmlns="http://schemas.openxmlformats.org/spreadsheetml/2006/main" count="2742" uniqueCount="1362">
  <si>
    <t>Section One</t>
  </si>
  <si>
    <t xml:space="preserve">The first section of this Order Form enables you to provide key information regarding your GP Surgery / Clinic </t>
  </si>
  <si>
    <t>Order Date</t>
  </si>
  <si>
    <t>Section Two</t>
  </si>
  <si>
    <t>Catalogue</t>
  </si>
  <si>
    <t>The second section of this Order Form enables you to select the items you wish to order</t>
  </si>
  <si>
    <t>Blood Bottles</t>
  </si>
  <si>
    <t xml:space="preserve">This Order Form provides an easy to use dynamic tool enabling GP Surgeries and Phlebotomy Clinics to request Phlebotomy Consumables quickly and efficiently.
</t>
  </si>
  <si>
    <t>GP Details</t>
  </si>
  <si>
    <t>Prescribing Cost Centre</t>
  </si>
  <si>
    <t xml:space="preserve">Practice / Clinic Name </t>
  </si>
  <si>
    <t>Address 1</t>
  </si>
  <si>
    <t>Address 2</t>
  </si>
  <si>
    <t>Post Code</t>
  </si>
  <si>
    <t>GP / Phlebotomy / Both / Other</t>
  </si>
  <si>
    <t>Closes (Phlebotomy)</t>
  </si>
  <si>
    <t>Tel</t>
  </si>
  <si>
    <t>Email</t>
  </si>
  <si>
    <t>Notes</t>
  </si>
  <si>
    <t>N84035</t>
  </si>
  <si>
    <t>15 Sefton Road</t>
  </si>
  <si>
    <t>Doctors Surgery</t>
  </si>
  <si>
    <t>Litherland</t>
  </si>
  <si>
    <t>L21 9HA</t>
  </si>
  <si>
    <t>GP</t>
  </si>
  <si>
    <t>Aintree</t>
  </si>
  <si>
    <t>0151 928 4820</t>
  </si>
  <si>
    <t>gp.n84035@nhs.net</t>
  </si>
  <si>
    <t>N84001</t>
  </si>
  <si>
    <t xml:space="preserve">42 Kingsway Surgery </t>
  </si>
  <si>
    <t xml:space="preserve">42 Kingsway </t>
  </si>
  <si>
    <t>Waterloo</t>
  </si>
  <si>
    <t>Liverpool</t>
  </si>
  <si>
    <t>L22 4RQ</t>
  </si>
  <si>
    <t>0151 928 2415</t>
  </si>
  <si>
    <t xml:space="preserve">gp.n84001@nhs.net </t>
  </si>
  <si>
    <t>N82054</t>
  </si>
  <si>
    <t xml:space="preserve">Abercromby Family Practice </t>
  </si>
  <si>
    <t>Grove Street</t>
  </si>
  <si>
    <t>Toxteth</t>
  </si>
  <si>
    <t>L7 7HG</t>
  </si>
  <si>
    <t>Royal</t>
  </si>
  <si>
    <t>0151 295 3888</t>
  </si>
  <si>
    <t>N82086</t>
  </si>
  <si>
    <t>Abingdon Family Health Centre</t>
  </si>
  <si>
    <t>361 Queens Drive</t>
  </si>
  <si>
    <t>Anfield</t>
  </si>
  <si>
    <t>L4 8SJ</t>
  </si>
  <si>
    <t>0151 317 8540</t>
  </si>
  <si>
    <t>gp.n82086@nhs.net</t>
  </si>
  <si>
    <t>N82053</t>
  </si>
  <si>
    <t>Aintree Park Group Practice</t>
  </si>
  <si>
    <t>46 Moss Lane</t>
  </si>
  <si>
    <t>Orrell Park</t>
  </si>
  <si>
    <t>L9 8AL</t>
  </si>
  <si>
    <t>0151 295 8350</t>
  </si>
  <si>
    <t>apgp.secs@nhs.net</t>
  </si>
  <si>
    <t>N84002</t>
  </si>
  <si>
    <t xml:space="preserve">Aintree Road Medical Centre </t>
  </si>
  <si>
    <t>1b Aintree Road</t>
  </si>
  <si>
    <t xml:space="preserve">Bootle </t>
  </si>
  <si>
    <t>L20 9DL</t>
  </si>
  <si>
    <t>0151 922 1768</t>
  </si>
  <si>
    <t>gp.n84002@nhs.net</t>
  </si>
  <si>
    <t>N82695</t>
  </si>
  <si>
    <t>Albion Surgery</t>
  </si>
  <si>
    <t>45 Everton Road</t>
  </si>
  <si>
    <t>Everton</t>
  </si>
  <si>
    <t>L6 2EH</t>
  </si>
  <si>
    <t>0151 300 8302</t>
  </si>
  <si>
    <t>lccg.n82695@nhs.net</t>
  </si>
  <si>
    <t xml:space="preserve">Ambition Sefton </t>
  </si>
  <si>
    <t xml:space="preserve">Canal Street </t>
  </si>
  <si>
    <t>L20 8AH</t>
  </si>
  <si>
    <t>Other</t>
  </si>
  <si>
    <t>0151 944 5334</t>
  </si>
  <si>
    <t>sefton.services@cgl.org.nhs</t>
  </si>
  <si>
    <t>Not a G.P</t>
  </si>
  <si>
    <t>N82103</t>
  </si>
  <si>
    <t>Anfield Group Practice</t>
  </si>
  <si>
    <t xml:space="preserve">Townsend Lane Neighbourhood Centre, 98 Townsend Lane </t>
  </si>
  <si>
    <t>L6 0AY</t>
  </si>
  <si>
    <t>0151 295 9520</t>
  </si>
  <si>
    <t>admin.agp@nhs.net</t>
  </si>
  <si>
    <t xml:space="preserve">Arncliffe Court Nursing Home </t>
  </si>
  <si>
    <t>147 Arncliffe Road</t>
  </si>
  <si>
    <t>Hunts Cross</t>
  </si>
  <si>
    <t>L25 9QF</t>
  </si>
  <si>
    <t>0151 486 6628</t>
  </si>
  <si>
    <t>Receptionist2.ArncliffeCourt@advinia.com</t>
  </si>
  <si>
    <t>N82094</t>
  </si>
  <si>
    <t>Belle Vale Health Centre</t>
  </si>
  <si>
    <t>Hedgefield Road</t>
  </si>
  <si>
    <t xml:space="preserve">Belle Vale </t>
  </si>
  <si>
    <t>L25 2XE</t>
  </si>
  <si>
    <t>Phlebotomy</t>
  </si>
  <si>
    <t>6pm</t>
  </si>
  <si>
    <t>0151 317 8599</t>
  </si>
  <si>
    <t>bellevale.healthcentre@nhs.net</t>
  </si>
  <si>
    <t>N82067</t>
  </si>
  <si>
    <t>Benim Medical Centre</t>
  </si>
  <si>
    <t>2 Penvalley Crescent</t>
  </si>
  <si>
    <t>Kensington</t>
  </si>
  <si>
    <t>L6 3BY</t>
  </si>
  <si>
    <t>0151 317 6266</t>
  </si>
  <si>
    <t>N82761</t>
  </si>
  <si>
    <t xml:space="preserve">Bigham Road Medical Centre </t>
  </si>
  <si>
    <t>Bigham Road</t>
  </si>
  <si>
    <t>Fairfield</t>
  </si>
  <si>
    <t>L6 6DW</t>
  </si>
  <si>
    <t>0151 263 1737</t>
  </si>
  <si>
    <t>bighamroadmc@nhs.uk</t>
  </si>
  <si>
    <t>N84020</t>
  </si>
  <si>
    <t>Blundellsands Surgery</t>
  </si>
  <si>
    <t>1 Warren Road</t>
  </si>
  <si>
    <t>Blundellsands</t>
  </si>
  <si>
    <t>L23 6TZ</t>
  </si>
  <si>
    <t>0151 924 6464</t>
  </si>
  <si>
    <t>gp.n84020@nhs.net</t>
  </si>
  <si>
    <t>Bootle Health Centre - Mersey Care</t>
  </si>
  <si>
    <t xml:space="preserve">Park Street </t>
  </si>
  <si>
    <t>Bootle</t>
  </si>
  <si>
    <t>L20 3RF</t>
  </si>
  <si>
    <t>Both</t>
  </si>
  <si>
    <t>5pm</t>
  </si>
  <si>
    <t>0151 247 6000</t>
  </si>
  <si>
    <t>N84015</t>
  </si>
  <si>
    <t>Bootle Village Surgery</t>
  </si>
  <si>
    <t>204 Stanley Road</t>
  </si>
  <si>
    <t>L20 3EW</t>
  </si>
  <si>
    <t>0151 933 7447</t>
  </si>
  <si>
    <t>Bootlevillagesurgery@nhs.net</t>
  </si>
  <si>
    <t>N82077</t>
  </si>
  <si>
    <t>Bousfield Surgery</t>
  </si>
  <si>
    <t>Westminster Road</t>
  </si>
  <si>
    <t>Kirkdale</t>
  </si>
  <si>
    <t>L4 6PP</t>
  </si>
  <si>
    <t>0151 207 1468</t>
  </si>
  <si>
    <t>GP.N82077@nhs.net</t>
  </si>
  <si>
    <t>N82078</t>
  </si>
  <si>
    <t>GP.N82078@nhs.net</t>
  </si>
  <si>
    <t>BPAS (Merseyside Clinic)</t>
  </si>
  <si>
    <t>32 Parkfield Road</t>
  </si>
  <si>
    <t>Aigburth</t>
  </si>
  <si>
    <t>L17 8UJ</t>
  </si>
  <si>
    <t>03457 30 40 30</t>
  </si>
  <si>
    <t>reception@bpas.org</t>
  </si>
  <si>
    <t xml:space="preserve">Breeze Hill Neighbourhood Health Centre </t>
  </si>
  <si>
    <t>3 Rice Lane</t>
  </si>
  <si>
    <t xml:space="preserve">Rice Lane </t>
  </si>
  <si>
    <t>L9 1AD</t>
  </si>
  <si>
    <t>7pm</t>
  </si>
  <si>
    <t>0151 295 3500</t>
  </si>
  <si>
    <t>Nicola.Norman@merseycare.nhs.uk</t>
  </si>
  <si>
    <t>3X G.P</t>
  </si>
  <si>
    <t>N84023</t>
  </si>
  <si>
    <t xml:space="preserve">Bridge Road Medical Centre </t>
  </si>
  <si>
    <t>66-88 Bridge Road</t>
  </si>
  <si>
    <t>L21 6PH</t>
  </si>
  <si>
    <t>0151 949 0249</t>
  </si>
  <si>
    <t>gp.n84023@nhs.net</t>
  </si>
  <si>
    <t xml:space="preserve">Brook Place </t>
  </si>
  <si>
    <t>Orphan Drive</t>
  </si>
  <si>
    <t>Tuebrook</t>
  </si>
  <si>
    <t>L6 7UN</t>
  </si>
  <si>
    <t>0151 330 8260</t>
  </si>
  <si>
    <t>Neil.Meadows@merseycare.nhs.uk</t>
  </si>
  <si>
    <t>N82617</t>
  </si>
  <si>
    <t>Brownlow at Marybone</t>
  </si>
  <si>
    <t>2 Vauxhall Road</t>
  </si>
  <si>
    <t xml:space="preserve">Vauxhall </t>
  </si>
  <si>
    <t>L3 2BG</t>
  </si>
  <si>
    <t>0151 330 8200</t>
  </si>
  <si>
    <t>gp.n82617@nhs.net</t>
  </si>
  <si>
    <t>N82117</t>
  </si>
  <si>
    <t>Brownlow Group Practice</t>
  </si>
  <si>
    <t>The Infirmary, 70 Pembroke Place</t>
  </si>
  <si>
    <t>Brownlow Hill</t>
  </si>
  <si>
    <t>L69 3GF</t>
  </si>
  <si>
    <t>0151 285 4578</t>
  </si>
  <si>
    <t>gp.n82117@nhs.net</t>
  </si>
  <si>
    <t>N82645</t>
  </si>
  <si>
    <t>Brownlow Health Kensington Park</t>
  </si>
  <si>
    <t>157 Edge Lane</t>
  </si>
  <si>
    <t>L7 2PF</t>
  </si>
  <si>
    <t>6.30pm</t>
  </si>
  <si>
    <t>0151 295 8770</t>
  </si>
  <si>
    <t>gp.n82645@nhs.net</t>
  </si>
  <si>
    <t>2X G.P</t>
  </si>
  <si>
    <t>N83028003</t>
  </si>
  <si>
    <t>Camberley Medical Centre - Aston Healthcare</t>
  </si>
  <si>
    <t>Camberley Drive</t>
  </si>
  <si>
    <t>Halewood</t>
  </si>
  <si>
    <t>L25 9PS</t>
  </si>
  <si>
    <t>0151 902 0296</t>
  </si>
  <si>
    <t>aston.healthcare@nhs.net</t>
  </si>
  <si>
    <t>Christopher Grange - Rhona House</t>
  </si>
  <si>
    <t>Youens Way</t>
  </si>
  <si>
    <t>Knotty Ash</t>
  </si>
  <si>
    <t>L14 2EW</t>
  </si>
  <si>
    <t>0151 220 2525</t>
  </si>
  <si>
    <t>admin@christophergrange.org</t>
  </si>
  <si>
    <t>Clockview Hospital - Mersey Care</t>
  </si>
  <si>
    <t xml:space="preserve">2a Oakhouse Park </t>
  </si>
  <si>
    <t>Walton</t>
  </si>
  <si>
    <t>L9 1EP</t>
  </si>
  <si>
    <t>0151 330 7200</t>
  </si>
  <si>
    <t>N84038</t>
  </si>
  <si>
    <t>Concept House Surgery</t>
  </si>
  <si>
    <t>17 Merton Road</t>
  </si>
  <si>
    <t>L20 3BG</t>
  </si>
  <si>
    <t>0151 476 7962</t>
  </si>
  <si>
    <t>gp.n84038@nhs.net</t>
  </si>
  <si>
    <t>N83025</t>
  </si>
  <si>
    <t>Cornerways Medical Centre</t>
  </si>
  <si>
    <t>Huyton</t>
  </si>
  <si>
    <t>L36 3TN</t>
  </si>
  <si>
    <t>0151 902 0020</t>
  </si>
  <si>
    <t>cornerways.mc@nhs.net</t>
  </si>
  <si>
    <t>N84026</t>
  </si>
  <si>
    <t>Crosby Village Surgery</t>
  </si>
  <si>
    <t>3 Little Crosby Road</t>
  </si>
  <si>
    <t>Crosby</t>
  </si>
  <si>
    <t>L23 2TE</t>
  </si>
  <si>
    <t>0151 924 2233</t>
  </si>
  <si>
    <t>gp.n84026@nhs.net</t>
  </si>
  <si>
    <t>N84627</t>
  </si>
  <si>
    <t xml:space="preserve">Crossways Surgery </t>
  </si>
  <si>
    <t>168 Liverpool Road</t>
  </si>
  <si>
    <t>L23 0QW</t>
  </si>
  <si>
    <t>0151 293 0800</t>
  </si>
  <si>
    <t>gp.n84627@nhs.net</t>
  </si>
  <si>
    <t>Croxteth Family Health Clinic - Mersey Care</t>
  </si>
  <si>
    <t xml:space="preserve">40 Altcross Road </t>
  </si>
  <si>
    <t>Croxteth</t>
  </si>
  <si>
    <t>L11 0BS</t>
  </si>
  <si>
    <t>0151 546 6777</t>
  </si>
  <si>
    <t>N82093</t>
  </si>
  <si>
    <t xml:space="preserve">Derby Lane Medical Centre </t>
  </si>
  <si>
    <t xml:space="preserve">88 Derby Lane </t>
  </si>
  <si>
    <t>Old Swan</t>
  </si>
  <si>
    <t>L13 3DN</t>
  </si>
  <si>
    <t>0151 228 5868</t>
  </si>
  <si>
    <t>derby.lane88@nhs.net</t>
  </si>
  <si>
    <t>N83014</t>
  </si>
  <si>
    <t xml:space="preserve">Dinas Lane Medical Centre  </t>
  </si>
  <si>
    <t>149 Dinas Lane</t>
  </si>
  <si>
    <t>L36 2NW</t>
  </si>
  <si>
    <t>0151 489 2298</t>
  </si>
  <si>
    <t>gp.n83014@nhs.net</t>
  </si>
  <si>
    <t>N82033</t>
  </si>
  <si>
    <t xml:space="preserve">Dingle Park Practice </t>
  </si>
  <si>
    <t>L8 6QP</t>
  </si>
  <si>
    <t>0151 295 9228</t>
  </si>
  <si>
    <t>g.n82033@nhs.net</t>
  </si>
  <si>
    <t>N82003</t>
  </si>
  <si>
    <t xml:space="preserve">Dovecot Health Centre </t>
  </si>
  <si>
    <t>Longreach Road</t>
  </si>
  <si>
    <t>DoveCot</t>
  </si>
  <si>
    <t>L14 0NL</t>
  </si>
  <si>
    <t>0151 295 9440</t>
  </si>
  <si>
    <t>gp.n82003dhc@nhs.net</t>
  </si>
  <si>
    <t>N83068</t>
  </si>
  <si>
    <t>Dr Maassarani &amp; Partners</t>
  </si>
  <si>
    <t>Ebony Way, Tower Hill</t>
  </si>
  <si>
    <t>Kirby</t>
  </si>
  <si>
    <t>L33 1XT</t>
  </si>
  <si>
    <t>0151 902 0010</t>
  </si>
  <si>
    <t>tower.hill@nhs.net</t>
  </si>
  <si>
    <t>N82065</t>
  </si>
  <si>
    <t xml:space="preserve">Earle Road Medical Centre </t>
  </si>
  <si>
    <t>131 Earle Road</t>
  </si>
  <si>
    <t>L7 6HD</t>
  </si>
  <si>
    <t>0151 733 7172</t>
  </si>
  <si>
    <t>earleroad.medicalcentre@nhs.net</t>
  </si>
  <si>
    <t>N84011</t>
  </si>
  <si>
    <t>Eastview Surgery</t>
  </si>
  <si>
    <t>81 Crosby Road North</t>
  </si>
  <si>
    <t>L22 4QD</t>
  </si>
  <si>
    <t>0151 928 8849</t>
  </si>
  <si>
    <t>gp.n84011@nhs.net</t>
  </si>
  <si>
    <t>N82022</t>
  </si>
  <si>
    <t>Edge Hill Health Centre</t>
  </si>
  <si>
    <t>L7 2AB</t>
  </si>
  <si>
    <t>0151 295 3600</t>
  </si>
  <si>
    <t>edge.hill@nhs.net</t>
  </si>
  <si>
    <t>N82018</t>
  </si>
  <si>
    <t xml:space="preserve">Ellergreen Medical Centre </t>
  </si>
  <si>
    <t>24 Carr Lane Ellergreen</t>
  </si>
  <si>
    <t>Norris Green</t>
  </si>
  <si>
    <t>L11 2YA</t>
  </si>
  <si>
    <t>0151 256 9800</t>
  </si>
  <si>
    <t>ellergreen.mc@nhs.net</t>
  </si>
  <si>
    <t>N82113</t>
  </si>
  <si>
    <t>Fairfield Medical Centre</t>
  </si>
  <si>
    <t xml:space="preserve">2A Penvalley Crescent </t>
  </si>
  <si>
    <t>L6 3PY</t>
  </si>
  <si>
    <t>0151 285 4415</t>
  </si>
  <si>
    <t>Fairfieldmc@nhs.uk</t>
  </si>
  <si>
    <t>N82676</t>
  </si>
  <si>
    <t>Fir Tree Medical Centre</t>
  </si>
  <si>
    <t>103 Fir Tree Drive South</t>
  </si>
  <si>
    <t>L12 0JE</t>
  </si>
  <si>
    <t>0151 548 6969</t>
  </si>
  <si>
    <t>gp.n82676@nhs.net</t>
  </si>
  <si>
    <t>N84029</t>
  </si>
  <si>
    <t xml:space="preserve">Ford Medical Practice </t>
  </si>
  <si>
    <t>93 Gorsey Lane</t>
  </si>
  <si>
    <t>L21 0DF</t>
  </si>
  <si>
    <t>0151 949 2000</t>
  </si>
  <si>
    <t>fmp.n84029@nhs.net</t>
  </si>
  <si>
    <t>N82062</t>
  </si>
  <si>
    <t>Fulwood Green Medical Centre</t>
  </si>
  <si>
    <t>2A Jericho Lane</t>
  </si>
  <si>
    <t>L17 5AR</t>
  </si>
  <si>
    <t>0151 727 2440</t>
  </si>
  <si>
    <t>FulwoodGreen.MedicalCentre@nhs.net</t>
  </si>
  <si>
    <t>N82004</t>
  </si>
  <si>
    <t>Garston Family Health Centre</t>
  </si>
  <si>
    <t>South Liverpool Treatment Centre</t>
  </si>
  <si>
    <t>32 Church Road</t>
  </si>
  <si>
    <t>Garston</t>
  </si>
  <si>
    <t>L19 2LW</t>
  </si>
  <si>
    <t>8pm</t>
  </si>
  <si>
    <t>0151 295 9030</t>
  </si>
  <si>
    <t>gp.n82004@nhs.net</t>
  </si>
  <si>
    <t>N82084</t>
  </si>
  <si>
    <t>Gateacre Brow Surgery</t>
  </si>
  <si>
    <t>1 Gateacre Brow</t>
  </si>
  <si>
    <t>Gateacre</t>
  </si>
  <si>
    <t>L25 3PA</t>
  </si>
  <si>
    <t>0151 295 9595</t>
  </si>
  <si>
    <t>gp.n82084@nhs.net</t>
  </si>
  <si>
    <t>N82050</t>
  </si>
  <si>
    <t>Gateacre Medical Centre</t>
  </si>
  <si>
    <t xml:space="preserve">49 Belle Vale Road </t>
  </si>
  <si>
    <t>L25 2PA</t>
  </si>
  <si>
    <t>0151 487 8660</t>
  </si>
  <si>
    <t>gateacre.medicalcentre@nhs.net</t>
  </si>
  <si>
    <t>N82087</t>
  </si>
  <si>
    <t xml:space="preserve">Gillmoss Medical Centre </t>
  </si>
  <si>
    <t>48 Petherick Rd</t>
  </si>
  <si>
    <t>L11 0AG</t>
  </si>
  <si>
    <t>0151 546 3867</t>
  </si>
  <si>
    <t>gillmoss.generic@nhs.net</t>
  </si>
  <si>
    <t>N84004</t>
  </si>
  <si>
    <t>Glovers Lane Surgery</t>
  </si>
  <si>
    <t xml:space="preserve">Glovers Lane </t>
  </si>
  <si>
    <t>Bottle</t>
  </si>
  <si>
    <t>L30 5TA</t>
  </si>
  <si>
    <t>0151 524 2444</t>
  </si>
  <si>
    <t>gls.receptionteam@nhs.net</t>
  </si>
  <si>
    <t>N82009</t>
  </si>
  <si>
    <t>Grassendale Medical Practice</t>
  </si>
  <si>
    <t>23 Derby Road</t>
  </si>
  <si>
    <t>L19 9BP</t>
  </si>
  <si>
    <t>0151 317 6244</t>
  </si>
  <si>
    <t>LCCG.grassendale@nhs.net</t>
  </si>
  <si>
    <t>N82669</t>
  </si>
  <si>
    <t>Great Homer Street Medical Centre</t>
  </si>
  <si>
    <t>49 Mere Lane</t>
  </si>
  <si>
    <t>L5 0QW</t>
  </si>
  <si>
    <t>0151 295 9393</t>
  </si>
  <si>
    <t>patient.ghsmc@nhs.net</t>
  </si>
  <si>
    <t>N82090</t>
  </si>
  <si>
    <t xml:space="preserve">Green Lane Medical Centre </t>
  </si>
  <si>
    <t xml:space="preserve">15 Green Lane </t>
  </si>
  <si>
    <t>L13 7DY</t>
  </si>
  <si>
    <t>0151 228 9101</t>
  </si>
  <si>
    <t>gp.n82090@nhs.net</t>
  </si>
  <si>
    <t>N82059</t>
  </si>
  <si>
    <t xml:space="preserve">Greenbank Drive Surgery </t>
  </si>
  <si>
    <t>8 Greenbank Drive</t>
  </si>
  <si>
    <t>L17 1BW</t>
  </si>
  <si>
    <t>0151 733 5703</t>
  </si>
  <si>
    <t>GP.N82059@NHS.NET</t>
  </si>
  <si>
    <t>N82079</t>
  </si>
  <si>
    <t>Greenbank Road Surgery</t>
  </si>
  <si>
    <t>1B Greenbank Road</t>
  </si>
  <si>
    <t xml:space="preserve">Mosley Hill </t>
  </si>
  <si>
    <t>L18 1HG</t>
  </si>
  <si>
    <t>0151 733 3224</t>
  </si>
  <si>
    <t>greenbankroad.surgery@nhs.net</t>
  </si>
  <si>
    <t>N83028001</t>
  </si>
  <si>
    <t>Gresford Medical Centre - Aston Healthcare</t>
  </si>
  <si>
    <t>Pilch Lane</t>
  </si>
  <si>
    <t>L14 OJE</t>
  </si>
  <si>
    <t>0151 902 0293</t>
  </si>
  <si>
    <t>gresford.mc@nhs.net</t>
  </si>
  <si>
    <t>Halewood Walk-In Centre - Mersey Care</t>
  </si>
  <si>
    <t>Roseheath Drive</t>
  </si>
  <si>
    <t>L26 9UH</t>
  </si>
  <si>
    <t>0151 244 3533</t>
  </si>
  <si>
    <t>N84003</t>
  </si>
  <si>
    <t xml:space="preserve">High Pastures Surgery </t>
  </si>
  <si>
    <t>138 Liverpool Road North</t>
  </si>
  <si>
    <t>Maghull</t>
  </si>
  <si>
    <t>L31 2HW</t>
  </si>
  <si>
    <t>0151 526 2161</t>
  </si>
  <si>
    <t>N82116</t>
  </si>
  <si>
    <t>Hillfoot Health</t>
  </si>
  <si>
    <t>Hunts Cross Health Centre</t>
  </si>
  <si>
    <t>70 Hillfoot Road</t>
  </si>
  <si>
    <t>L25 0ND</t>
  </si>
  <si>
    <t>0151 317 8550</t>
  </si>
  <si>
    <t>HMP Altcourse - Mersey Care</t>
  </si>
  <si>
    <t xml:space="preserve">Brookfield Drive </t>
  </si>
  <si>
    <t>L9 7LH</t>
  </si>
  <si>
    <t>0151 522 2000</t>
  </si>
  <si>
    <t>HMP Liverpool (Walton)</t>
  </si>
  <si>
    <t>68 Hornby Road</t>
  </si>
  <si>
    <t>L9 3DF</t>
  </si>
  <si>
    <t>0151 530 4000</t>
  </si>
  <si>
    <t>Helen.mcaloon@nhs.net</t>
  </si>
  <si>
    <t>N83605</t>
  </si>
  <si>
    <t>Hollies Medical Centre</t>
  </si>
  <si>
    <t>Hollies Road</t>
  </si>
  <si>
    <t>L26 0TH</t>
  </si>
  <si>
    <t xml:space="preserve">0151 244 3548  </t>
  </si>
  <si>
    <t>gp.n83605@nhs.net</t>
  </si>
  <si>
    <t>N82633</t>
  </si>
  <si>
    <t>Hornspit Medical Centre</t>
  </si>
  <si>
    <t>32 Hornspit Lane</t>
  </si>
  <si>
    <t xml:space="preserve">West Derby </t>
  </si>
  <si>
    <t>L12 5LT</t>
  </si>
  <si>
    <t>0151 256 5755</t>
  </si>
  <si>
    <t>Lccg.hornspitmedicalcentre@nhs.net</t>
  </si>
  <si>
    <t>N82081</t>
  </si>
  <si>
    <t>Islington House Medical Centre</t>
  </si>
  <si>
    <t>0151 317 8600</t>
  </si>
  <si>
    <t>gp.n82081@nhs.net</t>
  </si>
  <si>
    <t>N82083</t>
  </si>
  <si>
    <t>Jubilee Medical Centre</t>
  </si>
  <si>
    <t>52-54 Croxteth Hall Lane</t>
  </si>
  <si>
    <t>L11 4UG</t>
  </si>
  <si>
    <t>0151 546 3956</t>
  </si>
  <si>
    <t>jubilee.mc@nhs.net</t>
  </si>
  <si>
    <t>N84041</t>
  </si>
  <si>
    <t>Kingsway Surgery</t>
  </si>
  <si>
    <t>30 Kingsway</t>
  </si>
  <si>
    <t>0151 928 8668</t>
  </si>
  <si>
    <t>gp.n84041@nhs.net</t>
  </si>
  <si>
    <t>N82101</t>
  </si>
  <si>
    <t xml:space="preserve">Kirkdale Medical Centre </t>
  </si>
  <si>
    <t>14 Waller Close</t>
  </si>
  <si>
    <t>L4 4QJ</t>
  </si>
  <si>
    <t>0151 207 0950</t>
  </si>
  <si>
    <t>GP.N82101@nhs.net</t>
  </si>
  <si>
    <t xml:space="preserve">Knotty Ash Medical Centre </t>
  </si>
  <si>
    <t>411-413 East Prescot Road</t>
  </si>
  <si>
    <t>Prescot</t>
  </si>
  <si>
    <t>L14 2DE</t>
  </si>
  <si>
    <t>0151 228 4369</t>
  </si>
  <si>
    <t>knottyash.mc@nhs.net</t>
  </si>
  <si>
    <t>N82014</t>
  </si>
  <si>
    <t xml:space="preserve">Lance Lane Medical Centre </t>
  </si>
  <si>
    <t>19 Lance Lane</t>
  </si>
  <si>
    <t>Wavetree</t>
  </si>
  <si>
    <t>L15 6TS</t>
  </si>
  <si>
    <t>0151 737 2882</t>
  </si>
  <si>
    <t>gp.n82014@nhs.net</t>
  </si>
  <si>
    <t>N82019</t>
  </si>
  <si>
    <t>Langbank Medical Centre</t>
  </si>
  <si>
    <t>101 Broad Lane</t>
  </si>
  <si>
    <t>L11 1AD</t>
  </si>
  <si>
    <t>0151 226 1976</t>
  </si>
  <si>
    <t>gp.n82019@nhs.net</t>
  </si>
  <si>
    <t>N83028004</t>
  </si>
  <si>
    <t>Leathers Lane Surgery - Aston Healthcare</t>
  </si>
  <si>
    <t>The Halewood Centre</t>
  </si>
  <si>
    <t>0151 902 0295</t>
  </si>
  <si>
    <t>leathers.lane@nhs.net</t>
  </si>
  <si>
    <t>N84605</t>
  </si>
  <si>
    <t>Litherland Practice</t>
  </si>
  <si>
    <t>Litherland Town Hall Health Centre</t>
  </si>
  <si>
    <t>Hatton Hill Road</t>
  </si>
  <si>
    <t>L21 9JN</t>
  </si>
  <si>
    <t>0151 475 4840</t>
  </si>
  <si>
    <t>ssccg.litherland-n84605@nhs.net</t>
  </si>
  <si>
    <t>Liverpool John Moores University - Occupational Health Unit</t>
  </si>
  <si>
    <t>Egerton Court</t>
  </si>
  <si>
    <t>68 Mount Pleasant</t>
  </si>
  <si>
    <t>L3 5UX</t>
  </si>
  <si>
    <t>0151 231 3319</t>
  </si>
  <si>
    <t>ohadmin@ljmu.ac.uk</t>
  </si>
  <si>
    <t>N84007</t>
  </si>
  <si>
    <t>Liverpool Road Medical Practice</t>
  </si>
  <si>
    <t>133 Liverpool Road</t>
  </si>
  <si>
    <t>L23 5TE</t>
  </si>
  <si>
    <t>0151 931 3197</t>
  </si>
  <si>
    <t>gp.n84007@nhs.net</t>
  </si>
  <si>
    <t>N82110</t>
  </si>
  <si>
    <t xml:space="preserve">Long Lane Medical Centre </t>
  </si>
  <si>
    <t>306A Long Lane</t>
  </si>
  <si>
    <t>Fazakerley</t>
  </si>
  <si>
    <t>L9 6DQ</t>
  </si>
  <si>
    <t>0151 476 2460</t>
  </si>
  <si>
    <t>gp.n82110@nhs.net</t>
  </si>
  <si>
    <t>Y00446</t>
  </si>
  <si>
    <t>Maghull Practice</t>
  </si>
  <si>
    <t>Maghull Health Centre</t>
  </si>
  <si>
    <t>Westway</t>
  </si>
  <si>
    <t>L31 0DJ</t>
  </si>
  <si>
    <t>0151 283 0400</t>
  </si>
  <si>
    <t>gp.y00446@nhs.net</t>
  </si>
  <si>
    <t>4X G.P</t>
  </si>
  <si>
    <t>N83028</t>
  </si>
  <si>
    <t>Manor Farm PCRC - Aston Healthcare</t>
  </si>
  <si>
    <t xml:space="preserve">Manor Farm Primary Care Resource Centre </t>
  </si>
  <si>
    <t>Manor Farm Road</t>
  </si>
  <si>
    <t>L36 0UB</t>
  </si>
  <si>
    <t>0151 902 0291</t>
  </si>
  <si>
    <t>Manor.Farm@nhs.net</t>
  </si>
  <si>
    <t xml:space="preserve">Marie Curie Hospice </t>
  </si>
  <si>
    <t>Speke Road</t>
  </si>
  <si>
    <t>Speke</t>
  </si>
  <si>
    <t>L25 8QA</t>
  </si>
  <si>
    <t>0151 801 1400</t>
  </si>
  <si>
    <t>Liverpool.hospice@mariecurie.org.uk</t>
  </si>
  <si>
    <t>N82035</t>
  </si>
  <si>
    <t>Mather Avenue Surgery</t>
  </si>
  <si>
    <t>584 Mather Avenue</t>
  </si>
  <si>
    <t>L19 4UG</t>
  </si>
  <si>
    <t>0151 427 6239</t>
  </si>
  <si>
    <t>gp.n82035@nhs.net</t>
  </si>
  <si>
    <t>N83608001</t>
  </si>
  <si>
    <t xml:space="preserve">Melling Surgery </t>
  </si>
  <si>
    <t>82 Waddicar Lane</t>
  </si>
  <si>
    <t>L31 1DY</t>
  </si>
  <si>
    <t>N82651</t>
  </si>
  <si>
    <t>Mere Lane Group Practice</t>
  </si>
  <si>
    <t>51 Mere Lane</t>
  </si>
  <si>
    <t>0151 295 9620</t>
  </si>
  <si>
    <t>gp.n82099@nhs.net</t>
  </si>
  <si>
    <t>N83032</t>
  </si>
  <si>
    <t xml:space="preserve">Millbrook Medical Centre </t>
  </si>
  <si>
    <t>Southdene PCRC, Bewley Drive</t>
  </si>
  <si>
    <t>L32 9PF</t>
  </si>
  <si>
    <t>0151 546 2480</t>
  </si>
  <si>
    <t>gp.n83032@nhs.net</t>
  </si>
  <si>
    <t>N84016</t>
  </si>
  <si>
    <t>Moore Street Medical Centre</t>
  </si>
  <si>
    <t>77 Moore Street</t>
  </si>
  <si>
    <t>L20 4SE</t>
  </si>
  <si>
    <t>0151 944 1066</t>
  </si>
  <si>
    <t>moorestreetsurgery@nhs.uk</t>
  </si>
  <si>
    <t>N82655</t>
  </si>
  <si>
    <t>Moss Way Surgery</t>
  </si>
  <si>
    <t>53 Moss Way</t>
  </si>
  <si>
    <t>L11 0BL</t>
  </si>
  <si>
    <t>0151 549 2127</t>
  </si>
  <si>
    <t>gp.n82655@nhs.net</t>
  </si>
  <si>
    <t>Mossley Hill Surgery</t>
  </si>
  <si>
    <t>73 Queens Drive</t>
  </si>
  <si>
    <t>Mossley Hill</t>
  </si>
  <si>
    <t>L18 2DU</t>
  </si>
  <si>
    <t>0151 733 2812</t>
  </si>
  <si>
    <t>GP.N82104@nhs.net</t>
  </si>
  <si>
    <t>N82036</t>
  </si>
  <si>
    <t>Netherley Health Centre</t>
  </si>
  <si>
    <t>Middlemass Hey</t>
  </si>
  <si>
    <t>Netherley</t>
  </si>
  <si>
    <t>L27 7AF</t>
  </si>
  <si>
    <t>0151 234 1240</t>
  </si>
  <si>
    <t>GP.n82036@nhs.net</t>
  </si>
  <si>
    <t>N84630</t>
  </si>
  <si>
    <t>Netherton Surgery</t>
  </si>
  <si>
    <t xml:space="preserve">Netherton Health Centre </t>
  </si>
  <si>
    <t>Magdalen Square</t>
  </si>
  <si>
    <t>Netherton</t>
  </si>
  <si>
    <t>L30 5SP</t>
  </si>
  <si>
    <t>0151 247 6098</t>
  </si>
  <si>
    <t>gp.n84630@nhs.net</t>
  </si>
  <si>
    <t>Norris Green Family Health Clinic - Mersey Care</t>
  </si>
  <si>
    <t>Townsend Avenue</t>
  </si>
  <si>
    <t xml:space="preserve">Norris Green </t>
  </si>
  <si>
    <t>L11 5AF</t>
  </si>
  <si>
    <t>4.45pm</t>
  </si>
  <si>
    <t xml:space="preserve">0151 295 8585 </t>
  </si>
  <si>
    <t>N84019</t>
  </si>
  <si>
    <t xml:space="preserve">North Park Health Centre </t>
  </si>
  <si>
    <t>290 Knowsley Road</t>
  </si>
  <si>
    <t>L20 5DQ</t>
  </si>
  <si>
    <t>0151 922 3841</t>
  </si>
  <si>
    <t>gp.n84019@nhs.net</t>
  </si>
  <si>
    <t>N83633</t>
  </si>
  <si>
    <t>Nutgrove Villa</t>
  </si>
  <si>
    <t>Nutgrove Villa Clinic</t>
  </si>
  <si>
    <t>L36 9XZ</t>
  </si>
  <si>
    <t>0151 489 3403</t>
  </si>
  <si>
    <t>gp.n83633@nhs.net</t>
  </si>
  <si>
    <t>N82041</t>
  </si>
  <si>
    <t xml:space="preserve">Oak Vale Medical Centre </t>
  </si>
  <si>
    <t>215 Childwall Road</t>
  </si>
  <si>
    <t xml:space="preserve">Five Ways </t>
  </si>
  <si>
    <t>L15 6UT</t>
  </si>
  <si>
    <t>0151 295 9300</t>
  </si>
  <si>
    <t>oakvalemedicalcentre@nhs.net</t>
  </si>
  <si>
    <t>N82074</t>
  </si>
  <si>
    <t xml:space="preserve">Old Swan Health Centre </t>
  </si>
  <si>
    <t xml:space="preserve">2 Crystal Close </t>
  </si>
  <si>
    <t>L13 2GA</t>
  </si>
  <si>
    <t>0151 285 3737</t>
  </si>
  <si>
    <t>Margaret.Mckenzie@livgp.nhs.uk</t>
  </si>
  <si>
    <t>Old Swan Walk in Centre</t>
  </si>
  <si>
    <t xml:space="preserve">Crystal Close </t>
  </si>
  <si>
    <t>0151 247 6700</t>
  </si>
  <si>
    <t>oldswanwic@nhs.net</t>
  </si>
  <si>
    <t>N84027</t>
  </si>
  <si>
    <t>Orrell Park Medical Centre</t>
  </si>
  <si>
    <t>Trinity Church</t>
  </si>
  <si>
    <t>Orrell Lane</t>
  </si>
  <si>
    <t>L9 8BU</t>
  </si>
  <si>
    <t>0151 525 3051</t>
  </si>
  <si>
    <t>gp.n84027@nhs.net</t>
  </si>
  <si>
    <t>N84034</t>
  </si>
  <si>
    <t>Park Street Surgery</t>
  </si>
  <si>
    <t>L20 3DF</t>
  </si>
  <si>
    <t>0151 922 3577</t>
  </si>
  <si>
    <t>gp.n84034@nhs.net</t>
  </si>
  <si>
    <t>N82670</t>
  </si>
  <si>
    <t xml:space="preserve">Park View </t>
  </si>
  <si>
    <t>0151 330 8929</t>
  </si>
  <si>
    <t>GP.n82670@nhs.net</t>
  </si>
  <si>
    <t>N82026</t>
  </si>
  <si>
    <t xml:space="preserve">Penny Lane Surgery </t>
  </si>
  <si>
    <t>7 Smithdown Place</t>
  </si>
  <si>
    <t>Penny Lane</t>
  </si>
  <si>
    <t>L15 9EH</t>
  </si>
  <si>
    <t>0151 733 2800</t>
  </si>
  <si>
    <t>Pennylane.surgery@nhs.net</t>
  </si>
  <si>
    <t>N82089</t>
  </si>
  <si>
    <t>Picton Green Family Practice</t>
  </si>
  <si>
    <t>137 Earle Road</t>
  </si>
  <si>
    <t>0151 295 3377</t>
  </si>
  <si>
    <t>gp.pgfpn82089@nhs.net</t>
  </si>
  <si>
    <t>N83030</t>
  </si>
  <si>
    <t xml:space="preserve">Pilch Lane Surgery  </t>
  </si>
  <si>
    <t xml:space="preserve">Pilch Lane </t>
  </si>
  <si>
    <t>0151 489 1806</t>
  </si>
  <si>
    <t>GP.n83030@nhs.net</t>
  </si>
  <si>
    <t>N82648</t>
  </si>
  <si>
    <t xml:space="preserve">Poulter Road Medical Centre </t>
  </si>
  <si>
    <t>34 Poulter Road</t>
  </si>
  <si>
    <t>L9 0HJ</t>
  </si>
  <si>
    <t>0151 525 5792</t>
  </si>
  <si>
    <t>gp.n82648@nhs.uk</t>
  </si>
  <si>
    <t>Prince Street Family Health Centre - Mersey Care</t>
  </si>
  <si>
    <t>L22 Prince Street</t>
  </si>
  <si>
    <t>L22 5PB</t>
  </si>
  <si>
    <t>0151 247 6900</t>
  </si>
  <si>
    <t>N82076</t>
  </si>
  <si>
    <t>Princes Park Health Centre</t>
  </si>
  <si>
    <t xml:space="preserve">Bentley Road </t>
  </si>
  <si>
    <t>L8 0SY</t>
  </si>
  <si>
    <t>0151 295 9222</t>
  </si>
  <si>
    <t>gp.n82076@nhs.net</t>
  </si>
  <si>
    <t>N82011</t>
  </si>
  <si>
    <t xml:space="preserve">Priory Medical Centre </t>
  </si>
  <si>
    <t xml:space="preserve">Belmont Grove </t>
  </si>
  <si>
    <t>L6 4EW</t>
  </si>
  <si>
    <t>0151 260 9119</t>
  </si>
  <si>
    <t>priorymedicalcentre@nhs.net</t>
  </si>
  <si>
    <t>Rathbone Hospital - Mersey Care</t>
  </si>
  <si>
    <t xml:space="preserve">Mill Lane </t>
  </si>
  <si>
    <t>L13 4AW</t>
  </si>
  <si>
    <t>0151 250 3000</t>
  </si>
  <si>
    <t>N84618</t>
  </si>
  <si>
    <t xml:space="preserve">Rawson Road Medical Centre </t>
  </si>
  <si>
    <t>133 Rawson Road</t>
  </si>
  <si>
    <t>Sefton</t>
  </si>
  <si>
    <t>L21 1HP</t>
  </si>
  <si>
    <t>0151 928 7576</t>
  </si>
  <si>
    <t>gp.n84618@nhs.net</t>
  </si>
  <si>
    <t>N82084001</t>
  </si>
  <si>
    <t>Reid MM</t>
  </si>
  <si>
    <t>The Surgery</t>
  </si>
  <si>
    <t>256 Hunts Cross Avenue</t>
  </si>
  <si>
    <t>L25 8QT</t>
  </si>
  <si>
    <t>N82091</t>
  </si>
  <si>
    <t>Riverside GP Practice</t>
  </si>
  <si>
    <t>Riverside Centre for Health</t>
  </si>
  <si>
    <t>Park Street</t>
  </si>
  <si>
    <t>0151 295 9239</t>
  </si>
  <si>
    <t>gp.n82091@nhs.net</t>
  </si>
  <si>
    <t>N83619</t>
  </si>
  <si>
    <t xml:space="preserve">Roby Medical Centre </t>
  </si>
  <si>
    <t>70-72 Pilch Lane East</t>
  </si>
  <si>
    <t>L36 4NP</t>
  </si>
  <si>
    <t>0151 449 1972</t>
  </si>
  <si>
    <t>roby.medicalcentre@nhs.net</t>
  </si>
  <si>
    <t>N82058</t>
  </si>
  <si>
    <t xml:space="preserve">Rock Court Surgery </t>
  </si>
  <si>
    <t xml:space="preserve">4 Crystal Close </t>
  </si>
  <si>
    <t xml:space="preserve">L13 2GA </t>
  </si>
  <si>
    <t>0151 228 0672</t>
  </si>
  <si>
    <t>GP.N82058@nhs.net</t>
  </si>
  <si>
    <t>N82664</t>
  </si>
  <si>
    <t xml:space="preserve">Rocky Lane Medical Centre </t>
  </si>
  <si>
    <t xml:space="preserve">80 Rocky Lane </t>
  </si>
  <si>
    <t>Childwall</t>
  </si>
  <si>
    <t>L16 1JD</t>
  </si>
  <si>
    <t>0151 295 3965</t>
  </si>
  <si>
    <t>GP.n82664@nhs.net</t>
  </si>
  <si>
    <t>N82677</t>
  </si>
  <si>
    <t>Ropewalks General Practice</t>
  </si>
  <si>
    <t>26 Argyle Court</t>
  </si>
  <si>
    <t>Argyle Street</t>
  </si>
  <si>
    <t>L1 5DL</t>
  </si>
  <si>
    <t>gp.n82677@nhs.net</t>
  </si>
  <si>
    <t>N83031</t>
  </si>
  <si>
    <t>Roseheath Surgery</t>
  </si>
  <si>
    <t xml:space="preserve">Roseheath Drive </t>
  </si>
  <si>
    <t>0151 902 0025</t>
  </si>
  <si>
    <t>gp.n83031@nhs.net</t>
  </si>
  <si>
    <t xml:space="preserve">Rowan Garth Care Home- Bloomcare </t>
  </si>
  <si>
    <t>219 Lower Breck Road</t>
  </si>
  <si>
    <t>L6 0AE</t>
  </si>
  <si>
    <t>0151 263 9111</t>
  </si>
  <si>
    <t>Stefanie@Bloomcare.co.uk</t>
  </si>
  <si>
    <t>N82108</t>
  </si>
  <si>
    <t>Rutherford Medical Centre</t>
  </si>
  <si>
    <t>1 Rutherford Road</t>
  </si>
  <si>
    <t>L18 0HJ</t>
  </si>
  <si>
    <t>0151 722 1803</t>
  </si>
  <si>
    <t>gp.n82108@nhs.net</t>
  </si>
  <si>
    <t>N82641</t>
  </si>
  <si>
    <t>Sandringham Medical Centre</t>
  </si>
  <si>
    <t>1A Aigburth Road</t>
  </si>
  <si>
    <t>Dingle</t>
  </si>
  <si>
    <t>L17 4JP</t>
  </si>
  <si>
    <t>0151 727 1382</t>
  </si>
  <si>
    <t>gp.n82641@nhs.net</t>
  </si>
  <si>
    <t>N84043</t>
  </si>
  <si>
    <t>Seaforth Village Practice</t>
  </si>
  <si>
    <t>20 Seaforth Road</t>
  </si>
  <si>
    <t>Seaforth</t>
  </si>
  <si>
    <t>L21 3TA</t>
  </si>
  <si>
    <t>0151 949 1717</t>
  </si>
  <si>
    <t>gp.n84043@nhs.net</t>
  </si>
  <si>
    <t>Sefton Road Family Health Clinic - Mersey Care</t>
  </si>
  <si>
    <t xml:space="preserve">67 Sefton Road </t>
  </si>
  <si>
    <t>L21 9HE</t>
  </si>
  <si>
    <t>0151 247 6929</t>
  </si>
  <si>
    <t>Sefton Road Surgery</t>
  </si>
  <si>
    <t>0151 928 5515</t>
  </si>
  <si>
    <t>Sheil Park Family Health Centre</t>
  </si>
  <si>
    <t>Fairfield.admin@nhs.net</t>
  </si>
  <si>
    <t>N82046</t>
  </si>
  <si>
    <t xml:space="preserve">South Park Medical Centre </t>
  </si>
  <si>
    <t xml:space="preserve">Smithdown Road </t>
  </si>
  <si>
    <t>L15 2LQ</t>
  </si>
  <si>
    <t>0151 295 8700</t>
  </si>
  <si>
    <t>gp.n82046@nhs.net</t>
  </si>
  <si>
    <t>N82109</t>
  </si>
  <si>
    <t>Speke Health Centre</t>
  </si>
  <si>
    <t>North Parade</t>
  </si>
  <si>
    <t>L24 2XP</t>
  </si>
  <si>
    <t>0151 295 8899</t>
  </si>
  <si>
    <t>GP.N82109@NHS.NET</t>
  </si>
  <si>
    <t>N82650</t>
  </si>
  <si>
    <t>Speke Neighbourhood Health Centre</t>
  </si>
  <si>
    <t>75 South Parade</t>
  </si>
  <si>
    <t>L24 2SF</t>
  </si>
  <si>
    <t xml:space="preserve">GP  </t>
  </si>
  <si>
    <t>0151 295 8810</t>
  </si>
  <si>
    <t>GP.N82650@NHS.NET</t>
  </si>
  <si>
    <t>St Chads Clinic</t>
  </si>
  <si>
    <t>St Chads Drive</t>
  </si>
  <si>
    <t>L32 8RE</t>
  </si>
  <si>
    <t>9pm</t>
  </si>
  <si>
    <t>0151 244 3063</t>
  </si>
  <si>
    <t>Pauline.Jessup@merseycare.nhs.uk</t>
  </si>
  <si>
    <t>St Chads Walk-In Centre - Mersey Care</t>
  </si>
  <si>
    <t>132 St Chads Drive</t>
  </si>
  <si>
    <t>0151 244 3065</t>
  </si>
  <si>
    <t>pauline.mcgorrin@merseycare.nhs.uk</t>
  </si>
  <si>
    <t>N82082</t>
  </si>
  <si>
    <t xml:space="preserve">St James' Health Centre </t>
  </si>
  <si>
    <t xml:space="preserve">29 Great George Square </t>
  </si>
  <si>
    <t>RopeWalks</t>
  </si>
  <si>
    <t>L1 5DQ</t>
  </si>
  <si>
    <t>0151 295 3800</t>
  </si>
  <si>
    <t>stjames@livgp.nhs.uk</t>
  </si>
  <si>
    <t>N83033</t>
  </si>
  <si>
    <t>St.Laurences Medical Centre</t>
  </si>
  <si>
    <t>32 Leeside Avenue</t>
  </si>
  <si>
    <t>L32 9QU</t>
  </si>
  <si>
    <t>0151 244 4530</t>
  </si>
  <si>
    <t>KNCCG.StLaurences@nhs.net</t>
  </si>
  <si>
    <t xml:space="preserve">Stanley Medical Centre </t>
  </si>
  <si>
    <t>60 Stanley Road</t>
  </si>
  <si>
    <t>L5 4QA</t>
  </si>
  <si>
    <t>0151 207 0126</t>
  </si>
  <si>
    <t>drjude.n82651@nhs.net</t>
  </si>
  <si>
    <t>N83018</t>
  </si>
  <si>
    <t>Stockbridge Village Health Centre</t>
  </si>
  <si>
    <t xml:space="preserve">Leachcroft, Waterpark Drive </t>
  </si>
  <si>
    <t>Knowsley</t>
  </si>
  <si>
    <t>L28 1ST</t>
  </si>
  <si>
    <t>0151 489 9924</t>
  </si>
  <si>
    <t>sv.hc1@nhs.net</t>
  </si>
  <si>
    <t xml:space="preserve">Stonedale Lodge Nursing Home </t>
  </si>
  <si>
    <t xml:space="preserve">200 Stonedale Crescent </t>
  </si>
  <si>
    <t>L11 9DJ</t>
  </si>
  <si>
    <t>0151 549 2020</t>
  </si>
  <si>
    <t>homemanager.stonedalelodge@adivinia.com</t>
  </si>
  <si>
    <t>N82104</t>
  </si>
  <si>
    <t xml:space="preserve">Stoneycroft Medical Centre </t>
  </si>
  <si>
    <t>Stoneville Road</t>
  </si>
  <si>
    <t>L13 6QD</t>
  </si>
  <si>
    <t>0151 228 1138</t>
  </si>
  <si>
    <t>N82678</t>
  </si>
  <si>
    <t xml:space="preserve">Stopgate Medical Centre </t>
  </si>
  <si>
    <t>6 Stopgate Lane</t>
  </si>
  <si>
    <t>L9 6AP</t>
  </si>
  <si>
    <t>0151 525 1298</t>
  </si>
  <si>
    <t>N82039</t>
  </si>
  <si>
    <t xml:space="preserve">Storrsdale Medical Centre </t>
  </si>
  <si>
    <t>1 Storrsdale Road</t>
  </si>
  <si>
    <t>L18 7JY</t>
  </si>
  <si>
    <t>0151 724 2396</t>
  </si>
  <si>
    <t>storrsdaleprescription@nhs.net</t>
  </si>
  <si>
    <t>N84028</t>
  </si>
  <si>
    <t xml:space="preserve">Strand Medical Centre </t>
  </si>
  <si>
    <t xml:space="preserve">272 Marsh Lane </t>
  </si>
  <si>
    <t>L20 5BW</t>
  </si>
  <si>
    <t>0151 922 1600</t>
  </si>
  <si>
    <t>strandmedicalcentre@.nhs.uk</t>
  </si>
  <si>
    <t>Student Health Centre - Brownlow Health</t>
  </si>
  <si>
    <t>150 Mount Pleasant</t>
  </si>
  <si>
    <t>L69 3GD</t>
  </si>
  <si>
    <t>N82073</t>
  </si>
  <si>
    <t xml:space="preserve">The Ash Surgery </t>
  </si>
  <si>
    <t>1 Ashfield Road</t>
  </si>
  <si>
    <t>L17 0BY</t>
  </si>
  <si>
    <t>0151 727 1155</t>
  </si>
  <si>
    <t>admin.ashsurgery@nhs.net</t>
  </si>
  <si>
    <t xml:space="preserve">The Calvary Health Centre </t>
  </si>
  <si>
    <t>21A Pilch Bank Road</t>
  </si>
  <si>
    <t>L14 7PH</t>
  </si>
  <si>
    <t>0151 228 4369 Phone Mark on Monday About this</t>
  </si>
  <si>
    <t>N82070</t>
  </si>
  <si>
    <t xml:space="preserve">The Elm Medical Centre </t>
  </si>
  <si>
    <t>3 The Elms</t>
  </si>
  <si>
    <t>L8 3SS</t>
  </si>
  <si>
    <t>0151 727 5555</t>
  </si>
  <si>
    <t>gp.n82070@nhs.net</t>
  </si>
  <si>
    <t>N82097</t>
  </si>
  <si>
    <t xml:space="preserve">The Grey Road Surgery </t>
  </si>
  <si>
    <t>Breeze Hill Neighbourhood Health Centre</t>
  </si>
  <si>
    <t xml:space="preserve">3 Rice Lane </t>
  </si>
  <si>
    <t>0151 295 3444</t>
  </si>
  <si>
    <t>greyroadsurgery@nhs.net</t>
  </si>
  <si>
    <t>N83013</t>
  </si>
  <si>
    <t>The Health Centre Surgery</t>
  </si>
  <si>
    <t>0151 486 3780</t>
  </si>
  <si>
    <t>gp.n83013@nhs.net</t>
  </si>
  <si>
    <t>N83601</t>
  </si>
  <si>
    <t xml:space="preserve">The Macmillan Surgery </t>
  </si>
  <si>
    <t>0151 244 4550</t>
  </si>
  <si>
    <t>macmillansurgery@nhs.net</t>
  </si>
  <si>
    <t>N82001</t>
  </si>
  <si>
    <t>The Margaret Thompson Medical Centre</t>
  </si>
  <si>
    <t xml:space="preserve">105 East Millwood Road </t>
  </si>
  <si>
    <t>L24 6TH</t>
  </si>
  <si>
    <t>0151 425 3331</t>
  </si>
  <si>
    <t>Anne.Meacock@livgp.nhs.uk</t>
  </si>
  <si>
    <t>N84007002</t>
  </si>
  <si>
    <t>The Moss Lane Surgery</t>
  </si>
  <si>
    <t>41 Moss Lane</t>
  </si>
  <si>
    <t>L20 0EA</t>
  </si>
  <si>
    <t>0151 525 1179</t>
  </si>
  <si>
    <t>N82053001</t>
  </si>
  <si>
    <t>The Old Roan Surgery - Aintree Park Group Practice</t>
  </si>
  <si>
    <t xml:space="preserve">Oriel Drive </t>
  </si>
  <si>
    <t>L10 6NJ</t>
  </si>
  <si>
    <t>N82092</t>
  </si>
  <si>
    <t>The Valley Medical Centre</t>
  </si>
  <si>
    <t>75 Hartsbourne</t>
  </si>
  <si>
    <t>L25 1RY</t>
  </si>
  <si>
    <t>0151 317 6350</t>
  </si>
  <si>
    <t>gp.n82092@nhs.net</t>
  </si>
  <si>
    <t>N82106</t>
  </si>
  <si>
    <t xml:space="preserve">The Village Medical Centre </t>
  </si>
  <si>
    <t xml:space="preserve">20 Quarry Street </t>
  </si>
  <si>
    <t>Woolton</t>
  </si>
  <si>
    <t>L25 6HE</t>
  </si>
  <si>
    <t>0151 428 4282</t>
  </si>
  <si>
    <t>gp.n82106@nhs.net</t>
  </si>
  <si>
    <t>N82034</t>
  </si>
  <si>
    <t>The Village Surgery</t>
  </si>
  <si>
    <t>0151 295 9020</t>
  </si>
  <si>
    <t>village.surgery2@nhs.net</t>
  </si>
  <si>
    <t>N84621</t>
  </si>
  <si>
    <t>Thornton Family Health Centre</t>
  </si>
  <si>
    <t xml:space="preserve">Bretlands Road </t>
  </si>
  <si>
    <t>Thornton</t>
  </si>
  <si>
    <t>L23 1TQ</t>
  </si>
  <si>
    <t>gp.n84621@nhs.net</t>
  </si>
  <si>
    <t>N82052</t>
  </si>
  <si>
    <t xml:space="preserve">Townsend Medical Centre </t>
  </si>
  <si>
    <t xml:space="preserve">98 Townsend Lane </t>
  </si>
  <si>
    <t>0151 295 9510</t>
  </si>
  <si>
    <t>gp.n82052@nhs.net</t>
  </si>
  <si>
    <t>N83055</t>
  </si>
  <si>
    <t xml:space="preserve">Trentham Medical Centre </t>
  </si>
  <si>
    <t>0151 546 3711</t>
  </si>
  <si>
    <t>gp.n83055@nhs.net</t>
  </si>
  <si>
    <t>University of Liverpool Occupational Health Service</t>
  </si>
  <si>
    <t>28 Oxford Street</t>
  </si>
  <si>
    <t>L69 7ZN</t>
  </si>
  <si>
    <t>0151 794 3237</t>
  </si>
  <si>
    <t>ohadmin@liverpool.ac.uk</t>
  </si>
  <si>
    <t>N82115</t>
  </si>
  <si>
    <t xml:space="preserve">Vauxhall Health Centre </t>
  </si>
  <si>
    <t>111-117 Limekiln Lane</t>
  </si>
  <si>
    <t>L5 8XR</t>
  </si>
  <si>
    <t>0151 295 3737</t>
  </si>
  <si>
    <t>vauxhallphc@nhs.net</t>
  </si>
  <si>
    <t>N82048</t>
  </si>
  <si>
    <t>Walton Medical Centre</t>
  </si>
  <si>
    <t>1 Rice Lane</t>
  </si>
  <si>
    <t>0151 295 3434</t>
  </si>
  <si>
    <t>gp.n82048@nhs.net</t>
  </si>
  <si>
    <t>N82668</t>
  </si>
  <si>
    <t>Walton Village Medical Centre</t>
  </si>
  <si>
    <t>172 Walton Village</t>
  </si>
  <si>
    <t>L4 6TW</t>
  </si>
  <si>
    <t>0151 247 6399</t>
  </si>
  <si>
    <t>gp.n82668@nhs.net</t>
  </si>
  <si>
    <t>We Are With You - Liverpool Central</t>
  </si>
  <si>
    <t>The Foundry</t>
  </si>
  <si>
    <t>36 Henry Street</t>
  </si>
  <si>
    <t>L1 5AY</t>
  </si>
  <si>
    <t>0151 706 7888</t>
  </si>
  <si>
    <t>spoc.liverpool@wearewithyou.org.uk</t>
  </si>
  <si>
    <t>We are With You - Liverpool North</t>
  </si>
  <si>
    <t xml:space="preserve">83-93 Stonebridge Lane </t>
  </si>
  <si>
    <t>L11 4SJ</t>
  </si>
  <si>
    <t>0151 522 2420</t>
  </si>
  <si>
    <t>withyou.spocliverpool@nhs.net</t>
  </si>
  <si>
    <t>N82024</t>
  </si>
  <si>
    <t>West Derby Medical Centre H</t>
  </si>
  <si>
    <t xml:space="preserve">3 Winterburn Cresent </t>
  </si>
  <si>
    <t>L12 8TQ</t>
  </si>
  <si>
    <t>0151 228 3768</t>
  </si>
  <si>
    <t xml:space="preserve">West Speke Health Centre </t>
  </si>
  <si>
    <t>Blacklock Hall Road</t>
  </si>
  <si>
    <t>L24 3TY</t>
  </si>
  <si>
    <t>0151 234 1610</t>
  </si>
  <si>
    <t>gp.yoo110@nhs.net</t>
  </si>
  <si>
    <t>N82049</t>
  </si>
  <si>
    <t xml:space="preserve">WestMinster Medical Centre </t>
  </si>
  <si>
    <t>Aldams Grove</t>
  </si>
  <si>
    <t>L4 3TT</t>
  </si>
  <si>
    <t>0151 922 3510</t>
  </si>
  <si>
    <t>GP.N82049@nhs.net</t>
  </si>
  <si>
    <t>N82037</t>
  </si>
  <si>
    <t xml:space="preserve">Westmoreland GP Centre </t>
  </si>
  <si>
    <t>University Hospital Aintree</t>
  </si>
  <si>
    <t>L9 7AL</t>
  </si>
  <si>
    <t>0151 317 6285</t>
  </si>
  <si>
    <t>gp.n82037@nhs.net</t>
  </si>
  <si>
    <t>N83009</t>
  </si>
  <si>
    <t xml:space="preserve">Wingate Medical Centre </t>
  </si>
  <si>
    <t>79 Bigdale Drive</t>
  </si>
  <si>
    <t>L33 6YJ</t>
  </si>
  <si>
    <t>0151 546 2958</t>
  </si>
  <si>
    <t>knccg.wingatemc@nhs.net</t>
  </si>
  <si>
    <t>N82066</t>
  </si>
  <si>
    <t>Woolton House Medical Centre</t>
  </si>
  <si>
    <t xml:space="preserve">4/6 Woolton Street </t>
  </si>
  <si>
    <t>L25 5JA</t>
  </si>
  <si>
    <t>0151 295 8686</t>
  </si>
  <si>
    <t>wooltonhousemc@nhs.uk</t>
  </si>
  <si>
    <t>N82002</t>
  </si>
  <si>
    <t>Yew Tree Centre</t>
  </si>
  <si>
    <t xml:space="preserve">21 Berryford Road </t>
  </si>
  <si>
    <t>L14 4ED</t>
  </si>
  <si>
    <t>0151 296 7990</t>
  </si>
  <si>
    <t>yewtreecentre@nhs.uk</t>
  </si>
  <si>
    <t>YMCA Liverpool</t>
  </si>
  <si>
    <t>15 Leeds Street</t>
  </si>
  <si>
    <t>L3 6HU</t>
  </si>
  <si>
    <t>0151 600 3530</t>
  </si>
  <si>
    <t>nicola.carr@ymcatogther.org.uk</t>
  </si>
  <si>
    <t>Display Name for Order Form</t>
  </si>
  <si>
    <t>*</t>
  </si>
  <si>
    <t>Allerton</t>
  </si>
  <si>
    <t>LIverpool</t>
  </si>
  <si>
    <t>Edge Hill</t>
  </si>
  <si>
    <t>Delivery Address:</t>
  </si>
  <si>
    <t>Special Instructions:</t>
  </si>
  <si>
    <t>Processing Lab - Aintree / Royal / Both</t>
  </si>
  <si>
    <t>Aintree Catalogue</t>
  </si>
  <si>
    <t>Royal Catalogue</t>
  </si>
  <si>
    <t>Line deliberately not used</t>
  </si>
  <si>
    <t>Needles and Holders</t>
  </si>
  <si>
    <t>Other Sample Collection Supplies</t>
  </si>
  <si>
    <t>Green to:</t>
  </si>
  <si>
    <r>
      <t xml:space="preserve">ZLB-3600-00A - Formalin Pots </t>
    </r>
    <r>
      <rPr>
        <sz val="11"/>
        <color rgb="FFFF0000"/>
        <rFont val="Calibri"/>
        <family val="2"/>
        <scheme val="minor"/>
      </rPr>
      <t>(25 per box)</t>
    </r>
  </si>
  <si>
    <t>ICE Requesting Supplies</t>
  </si>
  <si>
    <t xml:space="preserve">Packs Required </t>
  </si>
  <si>
    <r>
      <t xml:space="preserve">Bag for 24 Hour Urine Bottle </t>
    </r>
    <r>
      <rPr>
        <sz val="11"/>
        <color rgb="FFFF0000"/>
        <rFont val="Calibri"/>
        <family val="2"/>
        <scheme val="minor"/>
      </rPr>
      <t>(Single)</t>
    </r>
  </si>
  <si>
    <r>
      <t xml:space="preserve">UR2414 - 24 Hour Urine Bottle </t>
    </r>
    <r>
      <rPr>
        <sz val="11"/>
        <color rgb="FFFF0000"/>
        <rFont val="Calibri"/>
        <family val="2"/>
        <scheme val="minor"/>
      </rPr>
      <t>(Single)</t>
    </r>
  </si>
  <si>
    <t>Section Three</t>
  </si>
  <si>
    <t>LCL.ProductOrders@liverpoolft.nhs.uk</t>
  </si>
  <si>
    <t>- All orders received by 12 noon will be delivered on or before the 3rd working day from date of receipt. Orders received after 12 noon, will be delivered on or before the 4th working day from date of receipt.</t>
  </si>
  <si>
    <t>LCL.ProductQueries@liverpoolft.nhs.uk</t>
  </si>
  <si>
    <t>- In the unlikely circumstances that there is  a problem fulfilling or delivering your order, we will contact you using the contact details you entered in Section One.</t>
  </si>
  <si>
    <t>- If your order is not delivered by the end of the 4th working day from date of receipt; or contains damaged, expired, incorrect or missing items, please contact:</t>
  </si>
  <si>
    <t xml:space="preserve">Please read the Instructions for Use tab and then answer all relevant questions shown in yellow in descending order, using the respective boxes and/or drop down menus. </t>
  </si>
  <si>
    <t>Please Select</t>
  </si>
  <si>
    <t>Purpose</t>
  </si>
  <si>
    <t>GP Surgery &amp; Phlebotomy Clinic Consumables Order Form - Instructions for Use</t>
  </si>
  <si>
    <t>This third section provides the details required for you to submit you order and details of what to do if you experience any difficulties.</t>
  </si>
  <si>
    <t>Instructions for staff completing the Order Form</t>
  </si>
  <si>
    <t>- All order data will be retained by LCL and will be subject to periodic audit.</t>
  </si>
  <si>
    <t>- If there are any errors in your prescribing cost centre, location name or address as shown in the Order Form, please email: LCL.ProductQueries@liverpoolft.nhs.uk</t>
  </si>
  <si>
    <t>- In Section Two, the applicable list of products for your site will be displayed. Where a product is not in your catalogue you will see a row marked 'Line deliberately not in Use and a black box, so you cannot order from it.</t>
  </si>
  <si>
    <t xml:space="preserve"> - Section Three provides full details of how to submit your Order Form and details of what to do in case of any problems.</t>
  </si>
  <si>
    <t xml:space="preserve">- If you have any queries about how to complete the Order Form, please contact: LCL.ProductQueries@liverpoolft.nhs.uk </t>
  </si>
  <si>
    <t>- Once you have selected your location, the Order Form will automatically insert your delivery address.</t>
  </si>
  <si>
    <t>- If you make a mistake an input the wrong value, you may correct this and the cell colour will automatically update.</t>
  </si>
  <si>
    <t>Address 3</t>
  </si>
  <si>
    <t xml:space="preserve">- After you email your order, you will shortly after automatically receive a confirmation that we have received your email. If you do not receive this confirmation, please contact </t>
  </si>
  <si>
    <t>Please select the Surgery / Clinic you are ordering for:</t>
  </si>
  <si>
    <t>gp.n82067@nhs.net</t>
  </si>
  <si>
    <t>- To order an item enter the number required in the yellow box on the relevant row. When you enter a value the cell may change colour to green, if the volume requested is within expected parameters; or red if the volume requested is above expected parameters. If you received a red cell you may either reduce the number being requested or submit the form as-is, or you may still submit an Order Form showing a red cell, which will highlight the order to us for review by LCL management.</t>
  </si>
  <si>
    <t>FAQS</t>
  </si>
  <si>
    <t>gp.n84003@nhs.net</t>
  </si>
  <si>
    <t>Woolfall Heath Avenue</t>
  </si>
  <si>
    <t>hillfoothealth@nhs.uk</t>
  </si>
  <si>
    <t>Tonia.smith@merseycare.nhs.uk</t>
  </si>
  <si>
    <t>helen.boyle@merseycare.nhs.uk</t>
  </si>
  <si>
    <t>christina.allan2@merseycare.nhs.uk</t>
  </si>
  <si>
    <t>Stuart.billington@merseycare.nhs.uk</t>
  </si>
  <si>
    <t>nicola.norman@merseycare.nhs.uk</t>
  </si>
  <si>
    <t>gp.n82054@nhs.net</t>
  </si>
  <si>
    <t>gp.n82678@nhs.net</t>
  </si>
  <si>
    <t xml:space="preserve">Please save this Order Form and email your completed Order Form to: </t>
  </si>
  <si>
    <r>
      <t xml:space="preserve">[Please remember you must manually attach </t>
    </r>
    <r>
      <rPr>
        <b/>
        <i/>
        <u/>
        <sz val="12.5"/>
        <color rgb="FFFF0000"/>
        <rFont val="Calibri"/>
        <family val="2"/>
        <scheme val="minor"/>
      </rPr>
      <t>this</t>
    </r>
    <r>
      <rPr>
        <b/>
        <i/>
        <sz val="12.5"/>
        <color rgb="FFFF0000"/>
        <rFont val="Calibri"/>
        <family val="2"/>
        <scheme val="minor"/>
      </rPr>
      <t xml:space="preserve"> Order Form to your email]</t>
    </r>
  </si>
  <si>
    <t>1. Why are you changing the ordering process?</t>
  </si>
  <si>
    <t>As your Pathology provider, Liverpool Clinical Laboratories (LCL) is committed to continually improving the quality and reliability of our services, and to making it easier for you to work with us. We have recently reviewed the long-standing arrangements for the ordering of Phlebotomy Consumables and identified a number of opportunities to improve the speed and quality of the service we provide to you. Over the coming weeks we will be transferring Phlebotomy Consumables ordering to a dedicated team within LCL, who will manage orders for all locations. This will future-proof the service and deliver the following benefits to you:</t>
  </si>
  <si>
    <t>2. Can I still order consumables using the existing order forms?</t>
  </si>
  <si>
    <t>3. Can I fax or telephone orders to you?</t>
  </si>
  <si>
    <t>No. To minimise the risk of errors to your order and to provide a robust audit chain of what is being ordered, all orders must be made by email using this Order Form.</t>
  </si>
  <si>
    <t>4. I see you are using our Organisation Code / Prescribing Cost Centre number to identify my site, does this mean you will be charging my cost centre for my consumables?</t>
  </si>
  <si>
    <t>No. The Organisation Code / Prescribing Cost Centre is a standard way that NHS records and identifies practice locations. Consumables will continue to be provided on the same basis as they are today and your cost centre will not be charged for consumables ordered through this Order Form.</t>
  </si>
  <si>
    <t>5. I cannot find my location in the drop down menu and/or the details in the drop down menu or order address are incorrect.</t>
  </si>
  <si>
    <t>No. Previously different hospitals maintained their own catalogues of GP consumables, leading in some cases to the identical product, from the same manufacturer having different descriptions dependent upon where it was being ordered from. By standardising the descriptions of products we can more efficiently manage our stock and have greater availability of the products you need, when you need them.</t>
  </si>
  <si>
    <t>Non-GP locations appear in the list first and start with '*'. GP locations start with their Organisation Code / Presvribing Cost Centre number e.g. 'N80000'</t>
  </si>
  <si>
    <t>If you still cannot find your location or there is an error in your entry please email us at: LCL.ProductQueries@liverpoolft.nhs.uk</t>
  </si>
  <si>
    <t>6. The cell turned red when I entered my order quantity, will I still get my product?</t>
  </si>
  <si>
    <t>-Greater availability of items at time of ordering</t>
  </si>
  <si>
    <t>-Clearer descriptions of items available</t>
  </si>
  <si>
    <t>-Orders acknowledged at time of submission</t>
  </si>
  <si>
    <t>-Quicker delivery</t>
  </si>
  <si>
    <t>There is no limit to how frequently you may order consumables and we appreciate thats some locations may be muchg busier than others and require larger than average orders. Many of the products we supply you have expiry dates / shelf lives after which time they cannot be used. In our experinece most sites prefewr to make smaller, more frequent orders - perhaps weekly, fortnightly or monthly, to limit the storage space required in the practice and to avoid having to deal with expired stock. If the cell turns red, you may either:</t>
  </si>
  <si>
    <t>-Reduce the amount you are ordering until the cell turns green, provided this will still give you enough stock until you will next order.</t>
  </si>
  <si>
    <t xml:space="preserve">-Place your order with the original volume you wanted to request. Your order will then be reviewed by a Manager at LCL and they may, at their disrection, contact you to discuss you order e.g. to check that you really did mean to order 250 packs of Blood Bottles rather than 250 Blood Bottles before despatch. </t>
  </si>
  <si>
    <t>7. Why does the Order Form say 'Line deliberately not used' on some rows?</t>
  </si>
  <si>
    <t>This is nothing to worry about and this new Order Form allows your location to order everything that you can currentky order under the existing process. In the past the different services and hospitals that make up LCL and LUHFT, did not always purchase the same analytical platforms or consumables. Whilst susbtantial progress has already been made e.g. standardising on Greiner tubes, depending upon which LCL site will receive your specimens, there are still some differences e.g, where equipment at a specific site requires a specific consumable such as a collection kit. You will only see listed in Section Two of your Order Form, the consumables in use by the LCL site which receives your specimens.</t>
  </si>
  <si>
    <t>8. I only wish to order Green Top Blood Bottles and Faeces Containers, do I need to put a '0' against all the items I do not wish to order?</t>
  </si>
  <si>
    <t>No. We will only send you the items ordered, where the box contains a value of 1 or above, and the cell has turned green or red.</t>
  </si>
  <si>
    <t>9. Why do you need my name and telephone number?</t>
  </si>
  <si>
    <t>In the unlikely circumstances that there is a problem with your order, we need to be able to contact you quickly to discuss this and to agree an appropriate resolution, so as to minimise any impact on your clinical service</t>
  </si>
  <si>
    <t>10. I forgot to attach my Order Form to the email, what should I do?</t>
  </si>
  <si>
    <t>Please re-send your email, attaching the Order Form</t>
  </si>
  <si>
    <t>11. I was off sick and now we have nearly run out of Swabs, what should I do?</t>
  </si>
  <si>
    <t xml:space="preserve">Please complete the Order Form as usual, adding a comment highlighting the urgency of your situation in the 'Special Instructions' box in Section One. We will then endeavour to arrange for you order to be picked and delivered as soon as possible. </t>
  </si>
  <si>
    <t>No. Your consumables will continue to be delivered in the same way, by the same couriers who already attend your location to collect your specimens and take these to the LCL labs.</t>
  </si>
  <si>
    <t>12. Will how my order is delivered be changing now that all orders are being handled by a dedicated team?</t>
  </si>
  <si>
    <t>Please email LCL.ProductQueries@liverpoolft.nhs.uk and a member of the team will be in touch shortly.</t>
  </si>
  <si>
    <t>14. What will happen if this Order Form is updated in the future?</t>
  </si>
  <si>
    <t>13. I have a problem with my order or with the Order Form, how do I contact you?</t>
  </si>
  <si>
    <t>We will periodically update the Order Form, so as to ensure we continue to provide you with the best consumables and service. We will communicate any new versions of the Order Form to you by email and these will be able to be visually distinguished by a change to the colour of the coloured block aroud the title and a revised version number.</t>
  </si>
  <si>
    <r>
      <t xml:space="preserve">Section One </t>
    </r>
    <r>
      <rPr>
        <sz val="11"/>
        <color theme="1"/>
        <rFont val="Calibri"/>
        <family val="2"/>
        <scheme val="minor"/>
      </rPr>
      <t>- To provide key information regarding your GP Surgery / Clinic</t>
    </r>
  </si>
  <si>
    <r>
      <rPr>
        <b/>
        <sz val="11"/>
        <color theme="1"/>
        <rFont val="Calibri"/>
        <family val="2"/>
        <scheme val="minor"/>
      </rPr>
      <t>Section Two</t>
    </r>
    <r>
      <rPr>
        <sz val="11"/>
        <color theme="1"/>
        <rFont val="Calibri"/>
        <family val="2"/>
        <scheme val="minor"/>
      </rPr>
      <t xml:space="preserve">  - To select the items you wish to order.</t>
    </r>
  </si>
  <si>
    <r>
      <rPr>
        <b/>
        <sz val="11"/>
        <color theme="1"/>
        <rFont val="Calibri"/>
        <family val="2"/>
        <scheme val="minor"/>
      </rPr>
      <t>Section Three</t>
    </r>
    <r>
      <rPr>
        <sz val="11"/>
        <color theme="1"/>
        <rFont val="Calibri"/>
        <family val="2"/>
        <scheme val="minor"/>
      </rPr>
      <t xml:space="preserve"> - To provide information around how to submit your Order Form and what to do if you have difficulties or problems with your order. </t>
    </r>
  </si>
  <si>
    <t xml:space="preserve">- Please complete all yellow boxes in Section One, starting with addng your name and phone number. Next select your site from the drop down list. We have used prescribing cost centres to identify the majority of sites, and these appear in the list as follows: N1234 Example Surgery. This reduces the risks of orders from closely named centres, being sent to another location in error. If you are not an NHS site or do not have  prescribing cost centre attached to your centre, then these appear in the list as follows: * Example Nursing Home. </t>
  </si>
  <si>
    <t>Telephone number (in case of any queries)</t>
  </si>
  <si>
    <t>Name of person placing this order</t>
  </si>
  <si>
    <t>*Dovecot District Nurses - Liverpool CCG</t>
  </si>
  <si>
    <t>Dovecot</t>
  </si>
  <si>
    <t xml:space="preserve">Town Lane </t>
  </si>
  <si>
    <t>Kew</t>
  </si>
  <si>
    <t>Southport</t>
  </si>
  <si>
    <t>PR8 6PN</t>
  </si>
  <si>
    <t>01704 547471</t>
  </si>
  <si>
    <t>24hrs</t>
  </si>
  <si>
    <t xml:space="preserve">*Westview Centre </t>
  </si>
  <si>
    <t>*Vauxhall District Nurses - Merseycare</t>
  </si>
  <si>
    <t>Wavertree health clinic</t>
  </si>
  <si>
    <t xml:space="preserve">57 prince Alfred road </t>
  </si>
  <si>
    <t>L15 5BG</t>
  </si>
  <si>
    <t>OTHER</t>
  </si>
  <si>
    <t>0151 247 6962</t>
  </si>
  <si>
    <t>*Childwall district nurses </t>
  </si>
  <si>
    <t>Southport &amp; Ormskirk Hospital Trust </t>
  </si>
  <si>
    <t>L24 9HJ</t>
  </si>
  <si>
    <t>0151 295 9700</t>
  </si>
  <si>
    <t>Y06216 South Sefton GP Extra Service</t>
  </si>
  <si>
    <t>BOTH</t>
  </si>
  <si>
    <t>07394 856454</t>
  </si>
  <si>
    <t>Barry.Mellor@southseftongp.nhs.uk</t>
  </si>
  <si>
    <t>Y06216</t>
  </si>
  <si>
    <t>*Maghull Family Surgery ( Dr Sapre)</t>
  </si>
  <si>
    <t>Westway, Maghull</t>
  </si>
  <si>
    <t>0151 520 2487</t>
  </si>
  <si>
    <t>N82099</t>
  </si>
  <si>
    <t>*Windsor House Inpatient Unit - Merseycare</t>
  </si>
  <si>
    <t>L8 7LF</t>
  </si>
  <si>
    <t>40 Upper Parliament Street</t>
  </si>
  <si>
    <t>Windsor House Inpatient Unit</t>
  </si>
  <si>
    <t>0151 250 5305</t>
  </si>
  <si>
    <t>Richard.Lawson@merseycare.nhs.uk</t>
  </si>
  <si>
    <t>N82662</t>
  </si>
  <si>
    <t>Dunstan Village Group Practice</t>
  </si>
  <si>
    <t>Community Heart Failure Team</t>
  </si>
  <si>
    <t>L15 2HE</t>
  </si>
  <si>
    <t>Smithdown Health Park</t>
  </si>
  <si>
    <t>patricia.lyons@merseycare.nhs.uk</t>
  </si>
  <si>
    <t>0151 475  4085</t>
  </si>
  <si>
    <t>Community Diabetes Team</t>
  </si>
  <si>
    <t>N84025</t>
  </si>
  <si>
    <t>Westway Medical Centre</t>
  </si>
  <si>
    <t>Westway Medical Centre - South Sefton CCG</t>
  </si>
  <si>
    <t>L31 0DJ </t>
  </si>
  <si>
    <t>0151 526 1121</t>
  </si>
  <si>
    <t>alexandra.evason@nhs.net</t>
  </si>
  <si>
    <t>District Nurses - Merseycare- Goodlass Road</t>
  </si>
  <si>
    <t>23b Goodlass Road</t>
  </si>
  <si>
    <t>karen.moore2@merseycare.nhs.uk</t>
  </si>
  <si>
    <t>N82646</t>
  </si>
  <si>
    <t>0151 295 3333</t>
  </si>
  <si>
    <t>lisa.hughes@livgp.nhs.uk</t>
  </si>
  <si>
    <t>Merseycare Perinatal Mental Health Team - LWH</t>
  </si>
  <si>
    <t>Liverpool Women's Hospital</t>
  </si>
  <si>
    <t>Crown Street</t>
  </si>
  <si>
    <t>L8 7SS</t>
  </si>
  <si>
    <t>0151 702 4012</t>
  </si>
  <si>
    <t>letitia.kehoe@merseycare.nhs.uk</t>
  </si>
  <si>
    <t>Axess sexual health centre </t>
  </si>
  <si>
    <t>Prescot street</t>
  </si>
  <si>
    <t>L7 8XP</t>
  </si>
  <si>
    <t>0151 706 2627</t>
  </si>
  <si>
    <t>lesley.burke@liverpoolft.nhs.uk</t>
  </si>
  <si>
    <r>
      <t>1</t>
    </r>
    <r>
      <rPr>
        <vertAlign val="superscript"/>
        <sz val="11"/>
        <color rgb="FF000000"/>
        <rFont val="Calibri"/>
        <family val="2"/>
        <scheme val="minor"/>
      </rPr>
      <t>st</t>
    </r>
    <r>
      <rPr>
        <sz val="11"/>
        <color rgb="FF000000"/>
        <rFont val="Calibri"/>
        <family val="2"/>
        <scheme val="minor"/>
      </rPr>
      <t> floor Royal Liverpool hospital</t>
    </r>
  </si>
  <si>
    <t>0151 295 3874</t>
  </si>
  <si>
    <t>L8 0SG</t>
  </si>
  <si>
    <t>Community TB Service &amp; Community HIV Team (Specialist Nurses)</t>
  </si>
  <si>
    <t>Based at Hartington Road Clinic</t>
  </si>
  <si>
    <t>Lessops Road</t>
  </si>
  <si>
    <t>Kensington Neighbourhood Health Centre - Mersey Care</t>
  </si>
  <si>
    <t>155-157 Edge Lane</t>
  </si>
  <si>
    <t>South Liverpool Treatment Centre - Mersey Care</t>
  </si>
  <si>
    <r>
      <t xml:space="preserve">RLBWLR100 - ICE Request Sheet [6 labels] </t>
    </r>
    <r>
      <rPr>
        <sz val="11"/>
        <color rgb="FFFF0000"/>
        <rFont val="Calibri"/>
        <family val="2"/>
        <scheme val="minor"/>
      </rPr>
      <t>(500 sheets)</t>
    </r>
  </si>
  <si>
    <t>Riverside District Nurses</t>
  </si>
  <si>
    <t>Lifehouse Summers Road</t>
  </si>
  <si>
    <t>L3 4BL</t>
  </si>
  <si>
    <t>alan.hodgson@merseycare.nhs.uk</t>
  </si>
  <si>
    <t>0151 295 9244</t>
  </si>
  <si>
    <t>Phlebotomy - Merseycare- Goodlass Road</t>
  </si>
  <si>
    <t>Willis House, Cumber Lane</t>
  </si>
  <si>
    <t>L35 2YZ</t>
  </si>
  <si>
    <t>Donna.Grannell@merseycare.nhs.uk</t>
  </si>
  <si>
    <t>0151 471 2451</t>
  </si>
  <si>
    <t>L30 7PT</t>
  </si>
  <si>
    <t>Occupational Health - Merseycare</t>
  </si>
  <si>
    <t>Switch House, Northern Perimiter Road</t>
  </si>
  <si>
    <t>City Walk In Centre</t>
  </si>
  <si>
    <t>The Beat, 4 David Lewis Street</t>
  </si>
  <si>
    <t>L1 4AP</t>
  </si>
  <si>
    <t>0151 247 6500</t>
  </si>
  <si>
    <t>irati.tully@merseycare.nhs.uk</t>
  </si>
  <si>
    <t>Diane.Rankin@merseycare.nhs.uk</t>
  </si>
  <si>
    <t>0151 250 6006</t>
  </si>
  <si>
    <t>L14 5NX</t>
  </si>
  <si>
    <t>Leigh Moss Hospital - Merseycare</t>
  </si>
  <si>
    <t>Fern Ward - Thomas Lane</t>
  </si>
  <si>
    <t>Dr Jude Practice Riverside &amp; Picton</t>
  </si>
  <si>
    <t>0151 295 9213</t>
  </si>
  <si>
    <t>Janine.worthington@livgp.nhs.uk</t>
  </si>
  <si>
    <t>Michelle.dowhan@merseycare.nhs.uk</t>
  </si>
  <si>
    <t>0151 330 8158</t>
  </si>
  <si>
    <t>L19 2NA</t>
  </si>
  <si>
    <t>Moss House CMHT - Merseycare</t>
  </si>
  <si>
    <t>Moss Street</t>
  </si>
  <si>
    <t>Alexandra.bell@liverpoolft.nhs.uk</t>
  </si>
  <si>
    <t>0151 920 4291</t>
  </si>
  <si>
    <t>L22 3XS</t>
  </si>
  <si>
    <t xml:space="preserve">    </t>
  </si>
  <si>
    <t>Waterloo Dialysis Unit</t>
  </si>
  <si>
    <t>Park Road</t>
  </si>
  <si>
    <t xml:space="preserve">     </t>
  </si>
  <si>
    <t>0151 472 4567</t>
  </si>
  <si>
    <t>Leanne.shaw2@merseycare.nhs.uk</t>
  </si>
  <si>
    <t>Ashworth Health Centre - Merseycare</t>
  </si>
  <si>
    <t>Ashworth Hospital</t>
  </si>
  <si>
    <t>Maghull Health Park</t>
  </si>
  <si>
    <t>L31 1HW</t>
  </si>
  <si>
    <t>Knowsley Community Learning Disability Team</t>
  </si>
  <si>
    <t>Everton Health Centre - Merseycare</t>
  </si>
  <si>
    <t>Broadoak Unit</t>
  </si>
  <si>
    <t>L14 3PJ</t>
  </si>
  <si>
    <t>pauline.bonney@merseycare.nhs.uk</t>
  </si>
  <si>
    <t>Health &amp; Wellbeing/ Neuromodulation Clinic Broadoak Unit</t>
  </si>
  <si>
    <t>ICRAS South Sefton Nursing Neighbourhood</t>
  </si>
  <si>
    <t>Room F03 Litherland Town Hall,</t>
  </si>
  <si>
    <t>L219JN</t>
  </si>
  <si>
    <t>0151 475 4204</t>
  </si>
  <si>
    <t>Carol.Houghton@Merseycare.nhs.uk</t>
  </si>
  <si>
    <r>
      <t xml:space="preserve">UR2414 - 24 Hour Urine Bottle With Acid </t>
    </r>
    <r>
      <rPr>
        <sz val="11"/>
        <color rgb="FFFF0000"/>
        <rFont val="Calibri"/>
        <family val="2"/>
        <scheme val="minor"/>
      </rPr>
      <t>(Single)</t>
    </r>
  </si>
  <si>
    <t>Maghull Health Centre - Mersey Care</t>
  </si>
  <si>
    <t>Picton Health Centre - Mersey Care</t>
  </si>
  <si>
    <t>Thomas Drive</t>
  </si>
  <si>
    <t>Crisis Resolution Home Treatment Team</t>
  </si>
  <si>
    <t>0151 250 5082</t>
  </si>
  <si>
    <t>corrine.loyley@merseycare.nhs.uk</t>
  </si>
  <si>
    <t>0151 475 4030</t>
  </si>
  <si>
    <t>amanda.allan@merseycare.nhs.uk</t>
  </si>
  <si>
    <t>ICRAS North Nursing Neighbourhood</t>
  </si>
  <si>
    <t>Room F11: Litherland Town Hall Health Centre</t>
  </si>
  <si>
    <t>0151 247 6072</t>
  </si>
  <si>
    <t>natalie.jones4@merseycare.nhs.uk</t>
  </si>
  <si>
    <t>Community Cardiac Team South Sefton</t>
  </si>
  <si>
    <t>Asylum Service (Primary Care 24)</t>
  </si>
  <si>
    <t>Birley Court</t>
  </si>
  <si>
    <t>21 Percy Street</t>
  </si>
  <si>
    <t>L8 7LT</t>
  </si>
  <si>
    <t>0151 230 5550</t>
  </si>
  <si>
    <t>Sheila.Dineley@pc24.nhs.uk</t>
  </si>
  <si>
    <t>Millbrook Medical Centre: Primary Care Recource Centre</t>
  </si>
  <si>
    <t>L32 1XT</t>
  </si>
  <si>
    <t>Ebont Way</t>
  </si>
  <si>
    <t>Leanne.Obrien2@knowsleyccg.nhs.uk</t>
  </si>
  <si>
    <t>0151 475 4260</t>
  </si>
  <si>
    <t>Deborah.Williams2@merseycare.nhs.ul</t>
  </si>
  <si>
    <t>Sefton Community Respiratory Team (Actrite)</t>
  </si>
  <si>
    <t>ICRAS: 23 Goodlass Road 2nd Floor</t>
  </si>
  <si>
    <t>23 Goodlass Road</t>
  </si>
  <si>
    <t>2nd Floor</t>
  </si>
  <si>
    <t>0151 295 9100</t>
  </si>
  <si>
    <t>dnclerks.goodlassroad@nhs.net</t>
  </si>
  <si>
    <t>Bootle Yellow Team: District Nurses</t>
  </si>
  <si>
    <t>0151 247 6221</t>
  </si>
  <si>
    <t>Colleen.Savage@merseycare.nhs.uk</t>
  </si>
  <si>
    <t>Theatre Team: Park Road Clinic</t>
  </si>
  <si>
    <t>0151 949 966</t>
  </si>
  <si>
    <t>theatre2@parkroadclinic.com</t>
  </si>
  <si>
    <t>2 Park Road</t>
  </si>
  <si>
    <t>L22 3XF</t>
  </si>
  <si>
    <t>Liverpool and Sefton Community IV Therapy Team</t>
  </si>
  <si>
    <t>L34 1PJ</t>
  </si>
  <si>
    <t>0151 285 4696</t>
  </si>
  <si>
    <t>David.Whitehead@merseycare.nhs.uk</t>
  </si>
  <si>
    <t>1st Floor, V7, Kings Business Park</t>
  </si>
  <si>
    <t>Knowesley</t>
  </si>
  <si>
    <t>ICRAS: Nursing South</t>
  </si>
  <si>
    <t>L24 9HL</t>
  </si>
  <si>
    <t>0151 247 6740</t>
  </si>
  <si>
    <t>Sally.Marsh@merseycare.nhs.uk</t>
  </si>
  <si>
    <t>ICRAS: Nursing Central</t>
  </si>
  <si>
    <t>Concept House</t>
  </si>
  <si>
    <t>L20 38G</t>
  </si>
  <si>
    <t>Primary Care 24</t>
  </si>
  <si>
    <t>4 - 6 Enterprise Way</t>
  </si>
  <si>
    <t>L13 1FB</t>
  </si>
  <si>
    <t>0151 2553 ext:1318</t>
  </si>
  <si>
    <t>Julie.Williams@pc24.nhs.uk</t>
  </si>
  <si>
    <t>Leigh Moss Hospital</t>
  </si>
  <si>
    <t>1E Thomas Lane</t>
  </si>
  <si>
    <t>Consultant Psychiatrists: Complex Care (Mersey Care)</t>
  </si>
  <si>
    <t>0151 250 6004</t>
  </si>
  <si>
    <t>Ann.Keogh@merseycare.nhs.uk</t>
  </si>
  <si>
    <t>Albert Ward: Mersey Care</t>
  </si>
  <si>
    <t>0151 250 5073</t>
  </si>
  <si>
    <t>Elaine.Raynard@merseycare.nhs.uk</t>
  </si>
  <si>
    <t>Brunswick Ward: Mersey Care</t>
  </si>
  <si>
    <t>0151 250 5075</t>
  </si>
  <si>
    <t>Harrington Ward: Mersey Care</t>
  </si>
  <si>
    <t>0151 250 5036</t>
  </si>
  <si>
    <t>Norris Green Hub - Mersey Care</t>
  </si>
  <si>
    <t>Clinical Building</t>
  </si>
  <si>
    <t>Falklands Approach</t>
  </si>
  <si>
    <t>L11 5BS</t>
  </si>
  <si>
    <t>0151 330 8900</t>
  </si>
  <si>
    <t>joanne.laffey@merseycare.nhs.uk</t>
  </si>
  <si>
    <t>North Liverpool CMHT</t>
  </si>
  <si>
    <t>Norris Green Hub</t>
  </si>
  <si>
    <t>0151 479 3817</t>
  </si>
  <si>
    <t>Nicola.Woods@merseycare.nhs.uk</t>
  </si>
  <si>
    <t>Breeze Hill Treatment Room</t>
  </si>
  <si>
    <t>1 - 3 Rice Lane</t>
  </si>
  <si>
    <t>0151 295 9426</t>
  </si>
  <si>
    <t>Hannah.Underwood@merseycare.nhs.uk</t>
  </si>
  <si>
    <t>Everton Road Treatment Room</t>
  </si>
  <si>
    <t>1st Floor</t>
  </si>
  <si>
    <t>Treatment Room Service Wound Clinic</t>
  </si>
  <si>
    <t>Dovecot Health Centre (Treatment Room)</t>
  </si>
  <si>
    <t>Long Reach Road</t>
  </si>
  <si>
    <t>Garston Treatment Room</t>
  </si>
  <si>
    <t>Netherton Health Centre</t>
  </si>
  <si>
    <t>07876 745 706</t>
  </si>
  <si>
    <t>vikki.sefton@merseycare.nhs.uk</t>
  </si>
  <si>
    <t>Sefton Community Heart Failure Team</t>
  </si>
  <si>
    <t>colette.bower@merseycare.nhs.uk</t>
  </si>
  <si>
    <t>mark.mcveigh@livgp.nhs.uk</t>
  </si>
  <si>
    <t>Dr Jude's Practise Picton neighbourhood Health and Childrens Centre</t>
  </si>
  <si>
    <t>Hope Centre</t>
  </si>
  <si>
    <t>0151 330 8074</t>
  </si>
  <si>
    <t>Janine.mcgregor@merseycare.nhs.uk</t>
  </si>
  <si>
    <t>Janette.Rimmer@livgp.nhs.uk</t>
  </si>
  <si>
    <r>
      <t xml:space="preserve">3800811C - Histology Pots 60 ml Formalin - </t>
    </r>
    <r>
      <rPr>
        <sz val="11"/>
        <color rgb="FFFF0000"/>
        <rFont val="Calibri"/>
        <family val="2"/>
        <scheme val="minor"/>
      </rPr>
      <t>(25 per box)</t>
    </r>
  </si>
  <si>
    <r>
      <t xml:space="preserve">WLR035 - ICE Specimen Bags </t>
    </r>
    <r>
      <rPr>
        <sz val="11"/>
        <color rgb="FFFF0000"/>
        <rFont val="Calibri"/>
        <family val="2"/>
        <scheme val="minor"/>
      </rPr>
      <t>(100 per pack)</t>
    </r>
  </si>
  <si>
    <r>
      <t>RLBVWLR000 - Manual GP/Laboratory Request Form</t>
    </r>
    <r>
      <rPr>
        <sz val="11"/>
        <rFont val="Calibri"/>
        <family val="2"/>
        <scheme val="minor"/>
      </rPr>
      <t xml:space="preserve"> </t>
    </r>
    <r>
      <rPr>
        <sz val="11"/>
        <color rgb="FFFF0000"/>
        <rFont val="Calibri"/>
        <family val="2"/>
        <scheme val="minor"/>
      </rPr>
      <t>(Pack of 100)</t>
    </r>
  </si>
  <si>
    <r>
      <t xml:space="preserve">125BM (KBD4089) - Sputum Container </t>
    </r>
    <r>
      <rPr>
        <sz val="11"/>
        <color rgb="FFFF0000"/>
        <rFont val="Calibri"/>
        <family val="2"/>
        <scheme val="minor"/>
      </rPr>
      <t>(Single)</t>
    </r>
  </si>
  <si>
    <r>
      <t xml:space="preserve">KCP416 (327155) - Faeces Container </t>
    </r>
    <r>
      <rPr>
        <sz val="11"/>
        <color rgb="FFFF0000"/>
        <rFont val="Calibri"/>
        <family val="2"/>
        <scheme val="minor"/>
      </rPr>
      <t>(50 per Pack)</t>
    </r>
  </si>
  <si>
    <r>
      <t xml:space="preserve">75.562.400 - Disposable Urine Cup 100ml </t>
    </r>
    <r>
      <rPr>
        <sz val="11"/>
        <color rgb="FFFF0000"/>
        <rFont val="Calibri"/>
        <family val="2"/>
        <scheme val="minor"/>
      </rPr>
      <t>(200 per box)</t>
    </r>
    <r>
      <rPr>
        <sz val="11"/>
        <color theme="1"/>
        <rFont val="Calibri"/>
        <family val="2"/>
        <scheme val="minor"/>
      </rPr>
      <t xml:space="preserve"> - For use with V-Monovette &amp; Boric Acid Tube</t>
    </r>
  </si>
  <si>
    <r>
      <t xml:space="preserve">11.2452.001 - V-Monovette Urine Tube 10ml (Urine) </t>
    </r>
    <r>
      <rPr>
        <sz val="11"/>
        <color rgb="FFFF0000"/>
        <rFont val="Calibri"/>
        <family val="2"/>
        <scheme val="minor"/>
      </rPr>
      <t>(50 per box)</t>
    </r>
  </si>
  <si>
    <r>
      <t xml:space="preserve">327152 - Universal Bottles 30ml </t>
    </r>
    <r>
      <rPr>
        <sz val="11"/>
        <color rgb="FFFF0000"/>
        <rFont val="Calibri"/>
        <family val="2"/>
        <scheme val="minor"/>
      </rPr>
      <t>(50 per pack)</t>
    </r>
  </si>
  <si>
    <r>
      <t xml:space="preserve">BM0412-M003 -Trichomonas Media &amp; TS/6-A250 Dry Swab Kit </t>
    </r>
    <r>
      <rPr>
        <sz val="11"/>
        <color rgb="FFFF0000"/>
        <rFont val="Calibri"/>
        <family val="2"/>
        <scheme val="minor"/>
      </rPr>
      <t>(50 per Pack)</t>
    </r>
  </si>
  <si>
    <r>
      <t xml:space="preserve">MW015 - Swab - Sample Collection to be used with above product </t>
    </r>
    <r>
      <rPr>
        <sz val="11"/>
        <color rgb="FFFF0000"/>
        <rFont val="Calibri"/>
        <family val="2"/>
        <scheme val="minor"/>
      </rPr>
      <t>(Single)</t>
    </r>
  </si>
  <si>
    <r>
      <t xml:space="preserve">MW951T3 - Sigma Virocult Virus Specimen Collection &amp; Transport Tube </t>
    </r>
    <r>
      <rPr>
        <sz val="11"/>
        <color rgb="FFFF0000"/>
        <rFont val="Calibri"/>
        <family val="2"/>
        <scheme val="minor"/>
      </rPr>
      <t>(125 Per Pack)</t>
    </r>
  </si>
  <si>
    <r>
      <t xml:space="preserve">MW176S (HHD260) - Swabs - HVS, Wound, Throat Purple </t>
    </r>
    <r>
      <rPr>
        <sz val="11"/>
        <color rgb="FFFF0000"/>
        <rFont val="Calibri"/>
        <family val="2"/>
        <scheme val="minor"/>
      </rPr>
      <t>(Single)</t>
    </r>
  </si>
  <si>
    <r>
      <t xml:space="preserve">MW167S (HHD271) - MRSA Swab White </t>
    </r>
    <r>
      <rPr>
        <sz val="11"/>
        <color rgb="FFFF0000"/>
        <rFont val="Calibri"/>
        <family val="2"/>
        <scheme val="minor"/>
      </rPr>
      <t>(Single)</t>
    </r>
  </si>
  <si>
    <r>
      <t xml:space="preserve">450230 - Safety Tube Holder </t>
    </r>
    <r>
      <rPr>
        <sz val="11"/>
        <color rgb="FFFF0000"/>
        <rFont val="Calibri"/>
        <family val="2"/>
        <scheme val="minor"/>
      </rPr>
      <t>(50 per bag)</t>
    </r>
  </si>
  <si>
    <r>
      <t xml:space="preserve">450263 - Holdex Holder </t>
    </r>
    <r>
      <rPr>
        <sz val="11"/>
        <color rgb="FFFF0000"/>
        <rFont val="Calibri"/>
        <family val="2"/>
        <scheme val="minor"/>
      </rPr>
      <t>(100 per box)</t>
    </r>
  </si>
  <si>
    <r>
      <t xml:space="preserve">450086 - Needles - Safety Blood Collection set with holder (23g) blue </t>
    </r>
    <r>
      <rPr>
        <sz val="11"/>
        <color rgb="FFFF0000"/>
        <rFont val="Calibri"/>
        <family val="2"/>
        <scheme val="minor"/>
      </rPr>
      <t>(24 per box)</t>
    </r>
  </si>
  <si>
    <r>
      <t>450041 - Needles - Black = 22 G x 1.5"</t>
    </r>
    <r>
      <rPr>
        <sz val="11"/>
        <color rgb="FFFF0000"/>
        <rFont val="Calibri"/>
        <family val="2"/>
        <scheme val="minor"/>
      </rPr>
      <t>(100 per box)</t>
    </r>
  </si>
  <si>
    <r>
      <t xml:space="preserve">450040 - Needles  - Green - 21 G x 1.5" </t>
    </r>
    <r>
      <rPr>
        <sz val="11"/>
        <color rgb="FFFF0000"/>
        <rFont val="Calibri"/>
        <family val="2"/>
        <scheme val="minor"/>
      </rPr>
      <t xml:space="preserve">(100 per box) </t>
    </r>
  </si>
  <si>
    <r>
      <t xml:space="preserve">456092 - Blood Bottle - Red Top </t>
    </r>
    <r>
      <rPr>
        <sz val="11"/>
        <color rgb="FFFF0000"/>
        <rFont val="Calibri"/>
        <family val="2"/>
        <scheme val="minor"/>
      </rPr>
      <t>(50 per pack)</t>
    </r>
  </si>
  <si>
    <r>
      <t>456242 - Blood Bottle - Pink Top</t>
    </r>
    <r>
      <rPr>
        <sz val="11"/>
        <color rgb="FFFF0000"/>
        <rFont val="Calibri"/>
        <family val="2"/>
        <scheme val="minor"/>
      </rPr>
      <t xml:space="preserve"> (50 per pack)</t>
    </r>
  </si>
  <si>
    <r>
      <t xml:space="preserve">456084 - Blood Bottle - Green Top </t>
    </r>
    <r>
      <rPr>
        <sz val="11"/>
        <color rgb="FFFF0000"/>
        <rFont val="Calibri"/>
        <family val="2"/>
        <scheme val="minor"/>
      </rPr>
      <t>(50 per pack)</t>
    </r>
  </si>
  <si>
    <r>
      <t xml:space="preserve">454327 - Blood Bottle - Coagulation - Blue Top </t>
    </r>
    <r>
      <rPr>
        <sz val="11"/>
        <color rgb="FFFF0000"/>
        <rFont val="Calibri"/>
        <family val="2"/>
        <scheme val="minor"/>
      </rPr>
      <t>(50 per pack)</t>
    </r>
  </si>
  <si>
    <r>
      <t xml:space="preserve">456036 - Blood Bottle - VIRAL LOAD - Lavender / Purple Top </t>
    </r>
    <r>
      <rPr>
        <sz val="11"/>
        <color rgb="FFFF0000"/>
        <rFont val="Calibri"/>
        <family val="2"/>
        <scheme val="minor"/>
      </rPr>
      <t>(50 per pack)</t>
    </r>
  </si>
  <si>
    <r>
      <t xml:space="preserve">454036 - Blood Bottle - FBC / ESR /HbA1C - Lavender / Purple Top </t>
    </r>
    <r>
      <rPr>
        <sz val="11"/>
        <color rgb="FFFF0000"/>
        <rFont val="Calibri"/>
        <family val="2"/>
        <scheme val="minor"/>
      </rPr>
      <t>(50 per pack)</t>
    </r>
  </si>
  <si>
    <r>
      <t xml:space="preserve">454091 - Blood Bottle - Glucose - Grey Top </t>
    </r>
    <r>
      <rPr>
        <sz val="11"/>
        <color rgb="FFFF0000"/>
        <rFont val="Calibri"/>
        <family val="2"/>
        <scheme val="minor"/>
      </rPr>
      <t>(50 per pack)</t>
    </r>
  </si>
  <si>
    <r>
      <t xml:space="preserve">456010 - Blood Bottle - Serum Gel - Mustard / Gold Top </t>
    </r>
    <r>
      <rPr>
        <sz val="11"/>
        <color rgb="FFFF0000"/>
        <rFont val="Calibri"/>
        <family val="2"/>
        <scheme val="minor"/>
      </rPr>
      <t>(50 per pack)</t>
    </r>
  </si>
  <si>
    <r>
      <t xml:space="preserve">454332 - Blood Bottle - Coagulation - Blue Top </t>
    </r>
    <r>
      <rPr>
        <sz val="11"/>
        <color rgb="FFFF0000"/>
        <rFont val="Calibri"/>
        <family val="2"/>
        <scheme val="minor"/>
      </rPr>
      <t>(50 per pack)</t>
    </r>
  </si>
  <si>
    <r>
      <t xml:space="preserve">456087 - Blood Bottle - Green Top </t>
    </r>
    <r>
      <rPr>
        <sz val="11"/>
        <color rgb="FFFF0000"/>
        <rFont val="Calibri"/>
        <family val="2"/>
        <scheme val="minor"/>
      </rPr>
      <t>(50 per pack)</t>
    </r>
  </si>
  <si>
    <r>
      <t xml:space="preserve">456242 - Blood Bottle - Pink Top </t>
    </r>
    <r>
      <rPr>
        <sz val="11"/>
        <color rgb="FFFF0000"/>
        <rFont val="Calibri"/>
        <family val="2"/>
        <scheme val="minor"/>
      </rPr>
      <t>(50 per pack)</t>
    </r>
  </si>
  <si>
    <r>
      <t xml:space="preserve">450209 - Holders </t>
    </r>
    <r>
      <rPr>
        <sz val="11"/>
        <color rgb="FFFF0000"/>
        <rFont val="Calibri"/>
        <family val="2"/>
        <scheme val="minor"/>
      </rPr>
      <t>(100 per bag)</t>
    </r>
  </si>
  <si>
    <r>
      <t xml:space="preserve">135587 - GP Pathology Request form with 2 specimen bags (Blue/Pink) </t>
    </r>
    <r>
      <rPr>
        <sz val="11"/>
        <color rgb="FFFF0000"/>
        <rFont val="Calibri"/>
        <family val="2"/>
        <scheme val="minor"/>
      </rPr>
      <t>(Pack of 100)</t>
    </r>
  </si>
  <si>
    <t>neil.kenny@merseycare.nhs.uk</t>
  </si>
  <si>
    <t>0151 527 3468</t>
  </si>
  <si>
    <t>Quality &amp; Clinical Governance - MC</t>
  </si>
  <si>
    <t>V7 Kings Business Park</t>
  </si>
  <si>
    <t>Mersey Care NHS Foundation Trust</t>
  </si>
  <si>
    <t>0151 250 6271</t>
  </si>
  <si>
    <t>jacqui.logan@merseycare.nhs.uk</t>
  </si>
  <si>
    <t>L7 9NU</t>
  </si>
  <si>
    <t>Liverpool innovation Park</t>
  </si>
  <si>
    <t>Digital Way</t>
  </si>
  <si>
    <t>Mersey Care Community Hub - Baird House</t>
  </si>
  <si>
    <r>
      <t xml:space="preserve">07958030190 - Chlamydia/Gonorrhoea - KIT COBAS PCR MEDIA UNI SWB </t>
    </r>
    <r>
      <rPr>
        <sz val="11"/>
        <color rgb="FFFF0000"/>
        <rFont val="Calibri"/>
        <family val="2"/>
        <scheme val="minor"/>
      </rPr>
      <t>(100 per box)</t>
    </r>
  </si>
  <si>
    <r>
      <t xml:space="preserve">05170486190 - Chlamydia/Gonorrhoea - KIT COBAS PCR URINE </t>
    </r>
    <r>
      <rPr>
        <sz val="11"/>
        <color rgb="FFFF0000"/>
        <rFont val="Calibri"/>
        <family val="2"/>
        <scheme val="minor"/>
      </rPr>
      <t>(100 per box)</t>
    </r>
  </si>
  <si>
    <r>
      <t xml:space="preserve">KFK664 - Urine Collection Tube with Boric Acid 10ml. </t>
    </r>
    <r>
      <rPr>
        <sz val="11"/>
        <color rgb="FFFF0000"/>
        <rFont val="Calibri"/>
        <family val="2"/>
        <scheme val="minor"/>
      </rPr>
      <t>(50 per Pack)</t>
    </r>
  </si>
  <si>
    <r>
      <t xml:space="preserve">FITPAC-LIV-001 - Fit Kit </t>
    </r>
    <r>
      <rPr>
        <sz val="11"/>
        <color rgb="FFFF0000"/>
        <rFont val="Calibri"/>
        <family val="2"/>
        <scheme val="minor"/>
      </rPr>
      <t>(Pack of 100)</t>
    </r>
  </si>
  <si>
    <r>
      <t xml:space="preserve">GP Surgery &amp; Phlebotomy Clinic Consumables Order Form </t>
    </r>
    <r>
      <rPr>
        <b/>
        <sz val="9"/>
        <color rgb="FFFF0000"/>
        <rFont val="Calibri"/>
        <family val="2"/>
        <scheme val="minor"/>
      </rPr>
      <t>(V1.6 - Issued April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</si>
</sst>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1"/>
      <color rgb="FFFF0000"/>
      <name val="Calibri"/>
      <family val="2"/>
      <scheme val="minor"/>
    </font>
    <font>
      <b/>
      <sz val="11"/>
      <color theme="1"/>
      <name val="Calibri"/>
      <family val="2"/>
      <scheme val="minor"/>
    </font>
    <font>
      <b/>
      <sz val="16"/>
      <color rgb="FF000000"/>
      <name val="Calibri"/>
      <family val="2"/>
      <scheme val="minor"/>
    </font>
    <font>
      <b/>
      <sz val="8"/>
      <color rgb="FF000000"/>
      <name val="Calibri"/>
      <family val="2"/>
      <scheme val="minor"/>
    </font>
    <font>
      <sz val="9.5"/>
      <color rgb="FF000000"/>
      <name val="Arial"/>
      <family val="2"/>
    </font>
    <font>
      <b/>
      <i/>
      <u/>
      <sz val="16"/>
      <color theme="8"/>
      <name val="Calibri Light"/>
      <family val="2"/>
      <scheme val="major"/>
    </font>
    <font>
      <u/>
      <sz val="11"/>
      <color theme="10"/>
      <name val="Calibri"/>
      <family val="2"/>
      <scheme val="minor"/>
    </font>
    <font>
      <i/>
      <sz val="11"/>
      <color theme="0" tint="-0.34998626667073579"/>
      <name val="Calibri"/>
      <family val="2"/>
      <scheme val="minor"/>
    </font>
    <font>
      <b/>
      <sz val="9"/>
      <color rgb="FFFF0000"/>
      <name val="Calibri"/>
      <family val="2"/>
      <scheme val="minor"/>
    </font>
    <font>
      <b/>
      <sz val="16"/>
      <color theme="1"/>
      <name val="Calibri"/>
      <family val="2"/>
      <scheme val="minor"/>
    </font>
    <font>
      <sz val="11"/>
      <name val="Calibri"/>
      <family val="2"/>
      <scheme val="minor"/>
    </font>
    <font>
      <sz val="11"/>
      <color rgb="FF222222"/>
      <name val="Calibri"/>
      <family val="2"/>
      <scheme val="minor"/>
    </font>
    <font>
      <sz val="11"/>
      <color rgb="FF000000"/>
      <name val="Calibri"/>
      <family val="2"/>
      <scheme val="minor"/>
    </font>
    <font>
      <sz val="11"/>
      <color rgb="FF202124"/>
      <name val="Calibri"/>
      <family val="2"/>
      <scheme val="minor"/>
    </font>
    <font>
      <sz val="8"/>
      <color rgb="FF1E1E1E"/>
      <name val="Segoe UI"/>
      <family val="2"/>
    </font>
    <font>
      <b/>
      <u/>
      <sz val="14"/>
      <color theme="10"/>
      <name val="Calibri"/>
      <family val="2"/>
      <scheme val="minor"/>
    </font>
    <font>
      <b/>
      <sz val="14"/>
      <color theme="1"/>
      <name val="Calibri"/>
      <family val="2"/>
      <scheme val="minor"/>
    </font>
    <font>
      <sz val="9.5"/>
      <color theme="1"/>
      <name val="Arial"/>
      <family val="2"/>
    </font>
    <font>
      <sz val="10.5"/>
      <color rgb="FF000000"/>
      <name val="Arial"/>
      <family val="2"/>
    </font>
    <font>
      <sz val="10.5"/>
      <color theme="1"/>
      <name val="Arial"/>
      <family val="2"/>
    </font>
    <font>
      <b/>
      <sz val="10.5"/>
      <color theme="1"/>
      <name val="Arial"/>
      <family val="2"/>
    </font>
    <font>
      <sz val="10.5"/>
      <name val="Arial"/>
      <family val="2"/>
    </font>
    <font>
      <u/>
      <sz val="10.5"/>
      <color theme="10"/>
      <name val="Arial"/>
      <family val="2"/>
    </font>
    <font>
      <sz val="10.5"/>
      <color theme="1"/>
      <name val="Calibri"/>
      <family val="2"/>
      <scheme val="minor"/>
    </font>
    <font>
      <b/>
      <u/>
      <sz val="10.5"/>
      <color theme="1"/>
      <name val="Calibri"/>
      <family val="2"/>
      <scheme val="minor"/>
    </font>
    <font>
      <b/>
      <sz val="10.5"/>
      <color theme="1"/>
      <name val="Calibri"/>
      <family val="2"/>
      <scheme val="minor"/>
    </font>
    <font>
      <b/>
      <i/>
      <u/>
      <sz val="10.5"/>
      <color theme="8"/>
      <name val="Arial"/>
      <family val="2"/>
    </font>
    <font>
      <b/>
      <sz val="16"/>
      <color rgb="FFFFFF00"/>
      <name val="Calibri"/>
      <family val="2"/>
      <scheme val="minor"/>
    </font>
    <font>
      <b/>
      <i/>
      <sz val="11"/>
      <color rgb="FFFF0000"/>
      <name val="Calibri"/>
      <family val="2"/>
      <scheme val="minor"/>
    </font>
    <font>
      <b/>
      <i/>
      <sz val="12.5"/>
      <color rgb="FFFF0000"/>
      <name val="Calibri"/>
      <family val="2"/>
      <scheme val="minor"/>
    </font>
    <font>
      <b/>
      <i/>
      <u/>
      <sz val="12.5"/>
      <color rgb="FFFF0000"/>
      <name val="Calibri"/>
      <family val="2"/>
      <scheme val="minor"/>
    </font>
    <font>
      <sz val="11"/>
      <color theme="1"/>
      <name val="Symbol"/>
      <family val="1"/>
      <charset val="2"/>
    </font>
    <font>
      <b/>
      <sz val="10.5"/>
      <name val="Arial"/>
      <family val="2"/>
    </font>
    <font>
      <sz val="11"/>
      <color rgb="FF201F1E"/>
      <name val="Calibri"/>
      <family val="2"/>
      <scheme val="minor"/>
    </font>
    <font>
      <sz val="11"/>
      <color rgb="FF212529"/>
      <name val="Calibri"/>
      <family val="2"/>
      <scheme val="minor"/>
    </font>
    <font>
      <sz val="11"/>
      <color rgb="FF323130"/>
      <name val="Calibri"/>
      <family val="2"/>
      <scheme val="minor"/>
    </font>
    <font>
      <sz val="8"/>
      <name val="Calibri"/>
      <family val="2"/>
      <scheme val="minor"/>
    </font>
    <font>
      <sz val="11"/>
      <color rgb="FF212121"/>
      <name val="Calibri"/>
      <family val="2"/>
      <scheme val="minor"/>
    </font>
    <font>
      <vertAlign val="superscript"/>
      <sz val="11"/>
      <color rgb="FF000000"/>
      <name val="Calibri"/>
      <family val="2"/>
      <scheme val="minor"/>
    </font>
    <font>
      <sz val="12"/>
      <color rgb="FF242424"/>
      <name val="Arial"/>
      <family val="2"/>
    </font>
    <font>
      <sz val="11"/>
      <color rgb="FF242424"/>
      <name val="Calibri"/>
      <family val="2"/>
      <scheme val="minor"/>
    </font>
    <font>
      <sz val="11"/>
      <color rgb="FF242424"/>
      <name val="Arial"/>
      <family val="2"/>
    </font>
  </fonts>
  <fills count="12">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0"/>
        <bgColor rgb="FF000000"/>
      </patternFill>
    </fill>
    <fill>
      <patternFill patternType="solid">
        <fgColor rgb="FFFFFFFF"/>
        <bgColor indexed="64"/>
      </patternFill>
    </fill>
    <fill>
      <patternFill patternType="solid">
        <fgColor rgb="FF7030A0"/>
        <bgColor indexed="64"/>
      </patternFill>
    </fill>
  </fills>
  <borders count="2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215">
    <xf numFmtId="0" fontId="0" fillId="0" borderId="0" xfId="0"/>
    <xf numFmtId="0" fontId="0" fillId="2" borderId="0" xfId="0" applyFill="1"/>
    <xf numFmtId="0" fontId="6" fillId="2" borderId="1" xfId="0" applyFont="1" applyFill="1" applyBorder="1"/>
    <xf numFmtId="0" fontId="0" fillId="2" borderId="5" xfId="0" applyFill="1" applyBorder="1"/>
    <xf numFmtId="0" fontId="0" fillId="2" borderId="2" xfId="0" applyFill="1" applyBorder="1"/>
    <xf numFmtId="0" fontId="0" fillId="2" borderId="6" xfId="0" applyFill="1" applyBorder="1"/>
    <xf numFmtId="0" fontId="0" fillId="2" borderId="0" xfId="0" applyFill="1" applyBorder="1"/>
    <xf numFmtId="0" fontId="0" fillId="2" borderId="7" xfId="0" applyFill="1" applyBorder="1"/>
    <xf numFmtId="0" fontId="0" fillId="0" borderId="0" xfId="0" applyAlignment="1">
      <alignment horizontal="left"/>
    </xf>
    <xf numFmtId="0" fontId="8" fillId="0" borderId="0" xfId="0" applyFont="1"/>
    <xf numFmtId="0" fontId="3" fillId="2" borderId="0" xfId="0" applyFont="1" applyFill="1" applyBorder="1" applyAlignment="1">
      <alignment vertical="center"/>
    </xf>
    <xf numFmtId="0" fontId="10" fillId="0" borderId="0" xfId="0" applyFont="1" applyAlignment="1">
      <alignment horizontal="left"/>
    </xf>
    <xf numFmtId="0" fontId="2" fillId="7" borderId="9" xfId="0" applyFont="1" applyFill="1" applyBorder="1" applyAlignment="1">
      <alignment horizontal="left" vertical="center" wrapText="1"/>
    </xf>
    <xf numFmtId="0" fontId="2" fillId="7" borderId="10" xfId="0" applyFont="1" applyFill="1" applyBorder="1" applyAlignment="1">
      <alignment horizontal="left" vertical="center"/>
    </xf>
    <xf numFmtId="0" fontId="2" fillId="7" borderId="9" xfId="0" applyFont="1" applyFill="1" applyBorder="1" applyAlignment="1">
      <alignment horizontal="left" vertical="center"/>
    </xf>
    <xf numFmtId="0" fontId="2" fillId="7" borderId="10" xfId="0" applyFont="1" applyFill="1" applyBorder="1" applyAlignment="1">
      <alignment horizontal="left" vertical="center" wrapText="1"/>
    </xf>
    <xf numFmtId="0" fontId="2" fillId="7" borderId="12" xfId="0" applyFont="1" applyFill="1" applyBorder="1" applyAlignment="1">
      <alignment horizontal="left" vertical="center"/>
    </xf>
    <xf numFmtId="0" fontId="0" fillId="0" borderId="0" xfId="0" applyAlignment="1">
      <alignment vertical="center"/>
    </xf>
    <xf numFmtId="0" fontId="2" fillId="0" borderId="0" xfId="0" applyFont="1"/>
    <xf numFmtId="0" fontId="11" fillId="0" borderId="0" xfId="0" applyFont="1"/>
    <xf numFmtId="0" fontId="0" fillId="2" borderId="8" xfId="0" applyFill="1" applyBorder="1"/>
    <xf numFmtId="0" fontId="2" fillId="2" borderId="0" xfId="0" applyFont="1" applyFill="1" applyBorder="1"/>
    <xf numFmtId="0" fontId="0" fillId="2" borderId="4" xfId="0" applyFill="1" applyBorder="1"/>
    <xf numFmtId="0" fontId="0" fillId="2" borderId="3" xfId="0" applyFill="1" applyBorder="1"/>
    <xf numFmtId="0" fontId="15" fillId="2" borderId="0" xfId="0" applyFont="1" applyFill="1"/>
    <xf numFmtId="0" fontId="0" fillId="2" borderId="0" xfId="0" applyFill="1" applyAlignment="1">
      <alignment vertical="center"/>
    </xf>
    <xf numFmtId="0" fontId="6" fillId="2" borderId="6" xfId="0" applyFont="1" applyFill="1" applyBorder="1"/>
    <xf numFmtId="0" fontId="17" fillId="2" borderId="6" xfId="0" applyFont="1" applyFill="1" applyBorder="1"/>
    <xf numFmtId="0" fontId="16" fillId="2" borderId="0" xfId="1" applyFont="1" applyFill="1" applyBorder="1"/>
    <xf numFmtId="0" fontId="0" fillId="2" borderId="6" xfId="0" quotePrefix="1" applyFill="1" applyBorder="1" applyAlignment="1">
      <alignment horizontal="left" wrapText="1"/>
    </xf>
    <xf numFmtId="0" fontId="0" fillId="2" borderId="0" xfId="0" quotePrefix="1" applyFill="1" applyBorder="1" applyAlignment="1">
      <alignment horizontal="left" wrapText="1"/>
    </xf>
    <xf numFmtId="0" fontId="0" fillId="2" borderId="7" xfId="0" quotePrefix="1" applyFill="1" applyBorder="1" applyAlignment="1">
      <alignment horizontal="left" wrapText="1"/>
    </xf>
    <xf numFmtId="0" fontId="0" fillId="2" borderId="6" xfId="0" quotePrefix="1" applyFill="1" applyBorder="1"/>
    <xf numFmtId="0" fontId="2" fillId="2" borderId="0" xfId="0" applyFont="1" applyFill="1"/>
    <xf numFmtId="0" fontId="2" fillId="2" borderId="1" xfId="0" applyFont="1" applyFill="1" applyBorder="1"/>
    <xf numFmtId="0" fontId="2" fillId="2" borderId="5" xfId="0" applyFont="1" applyFill="1" applyBorder="1"/>
    <xf numFmtId="0" fontId="2" fillId="2" borderId="8" xfId="0" applyFont="1" applyFill="1" applyBorder="1"/>
    <xf numFmtId="0" fontId="11" fillId="2" borderId="6" xfId="0" quotePrefix="1" applyFont="1" applyFill="1" applyBorder="1" applyAlignment="1">
      <alignment horizontal="left" wrapText="1"/>
    </xf>
    <xf numFmtId="0" fontId="11" fillId="2" borderId="0" xfId="0" quotePrefix="1" applyFont="1" applyFill="1" applyBorder="1" applyAlignment="1">
      <alignment horizontal="left" wrapText="1"/>
    </xf>
    <xf numFmtId="0" fontId="11" fillId="2" borderId="7" xfId="0" quotePrefix="1" applyFont="1" applyFill="1" applyBorder="1" applyAlignment="1">
      <alignment horizontal="left" wrapText="1"/>
    </xf>
    <xf numFmtId="0" fontId="0" fillId="2" borderId="3" xfId="0" quotePrefix="1" applyFill="1" applyBorder="1"/>
    <xf numFmtId="0" fontId="11" fillId="2" borderId="6" xfId="0" quotePrefix="1" applyFont="1" applyFill="1" applyBorder="1" applyAlignment="1">
      <alignment horizontal="left" vertical="top" wrapText="1"/>
    </xf>
    <xf numFmtId="0" fontId="11" fillId="2" borderId="0" xfId="0" quotePrefix="1" applyFont="1" applyFill="1" applyBorder="1" applyAlignment="1">
      <alignment horizontal="left" vertical="top" wrapText="1"/>
    </xf>
    <xf numFmtId="0" fontId="11" fillId="2" borderId="7" xfId="0" quotePrefix="1" applyFont="1" applyFill="1" applyBorder="1" applyAlignment="1">
      <alignment horizontal="left" vertical="top" wrapText="1"/>
    </xf>
    <xf numFmtId="0" fontId="18" fillId="2" borderId="0" xfId="0" applyFont="1" applyFill="1" applyBorder="1"/>
    <xf numFmtId="0" fontId="20" fillId="2" borderId="6" xfId="0" applyFont="1" applyFill="1" applyBorder="1"/>
    <xf numFmtId="0" fontId="20" fillId="2" borderId="0" xfId="0" applyFont="1" applyFill="1" applyBorder="1"/>
    <xf numFmtId="0" fontId="20" fillId="2" borderId="7" xfId="0" applyFont="1" applyFill="1" applyBorder="1"/>
    <xf numFmtId="0" fontId="21" fillId="2" borderId="0" xfId="0" applyFont="1" applyFill="1" applyBorder="1" applyAlignment="1">
      <alignment horizontal="left"/>
    </xf>
    <xf numFmtId="0" fontId="20" fillId="2" borderId="0" xfId="0" applyFont="1" applyFill="1" applyBorder="1" applyAlignment="1">
      <alignment horizontal="center"/>
    </xf>
    <xf numFmtId="0" fontId="20" fillId="2" borderId="6" xfId="0" applyFont="1" applyFill="1" applyBorder="1" applyAlignment="1">
      <alignment vertical="center"/>
    </xf>
    <xf numFmtId="0" fontId="20" fillId="2" borderId="7" xfId="0" applyFont="1" applyFill="1" applyBorder="1" applyAlignment="1">
      <alignment vertical="center"/>
    </xf>
    <xf numFmtId="0" fontId="21" fillId="0" borderId="0" xfId="0" applyFont="1" applyBorder="1" applyAlignment="1">
      <alignment horizontal="left"/>
    </xf>
    <xf numFmtId="0" fontId="20" fillId="2" borderId="0" xfId="0" applyFont="1" applyFill="1" applyBorder="1" applyAlignment="1">
      <alignment horizontal="left"/>
    </xf>
    <xf numFmtId="0" fontId="20" fillId="0" borderId="7" xfId="0" applyFont="1" applyBorder="1"/>
    <xf numFmtId="0" fontId="20" fillId="2" borderId="3" xfId="0" applyFont="1" applyFill="1" applyBorder="1"/>
    <xf numFmtId="14" fontId="21" fillId="2" borderId="8" xfId="0" applyNumberFormat="1" applyFont="1" applyFill="1" applyBorder="1" applyAlignment="1">
      <alignment horizontal="left"/>
    </xf>
    <xf numFmtId="0" fontId="20" fillId="2" borderId="8" xfId="0" applyFont="1" applyFill="1" applyBorder="1"/>
    <xf numFmtId="0" fontId="20" fillId="2" borderId="4" xfId="0" applyFont="1" applyFill="1" applyBorder="1"/>
    <xf numFmtId="0" fontId="24" fillId="2" borderId="6" xfId="0" applyFont="1" applyFill="1" applyBorder="1"/>
    <xf numFmtId="0" fontId="24" fillId="2" borderId="0" xfId="0" applyFont="1" applyFill="1" applyBorder="1"/>
    <xf numFmtId="0" fontId="24" fillId="2" borderId="7" xfId="0" applyFont="1" applyFill="1" applyBorder="1"/>
    <xf numFmtId="0" fontId="25" fillId="2" borderId="6" xfId="0" applyFont="1" applyFill="1" applyBorder="1"/>
    <xf numFmtId="0" fontId="26" fillId="2" borderId="0" xfId="0" applyFont="1" applyFill="1" applyBorder="1"/>
    <xf numFmtId="0" fontId="24" fillId="4" borderId="9" xfId="0" applyFont="1" applyFill="1" applyBorder="1" applyAlignment="1">
      <alignment horizontal="center"/>
    </xf>
    <xf numFmtId="0" fontId="27" fillId="2" borderId="6" xfId="0" applyFont="1" applyFill="1" applyBorder="1"/>
    <xf numFmtId="0" fontId="20" fillId="2" borderId="6" xfId="0" quotePrefix="1" applyFont="1" applyFill="1" applyBorder="1" applyAlignment="1">
      <alignment horizontal="left" wrapText="1"/>
    </xf>
    <xf numFmtId="0" fontId="20" fillId="2" borderId="0" xfId="0" applyFont="1" applyFill="1" applyBorder="1" applyAlignment="1">
      <alignment horizontal="left" wrapText="1"/>
    </xf>
    <xf numFmtId="0" fontId="20" fillId="2" borderId="7" xfId="0" applyFont="1" applyFill="1" applyBorder="1" applyAlignment="1">
      <alignment horizontal="left" wrapText="1"/>
    </xf>
    <xf numFmtId="0" fontId="23" fillId="2" borderId="6" xfId="1" applyFont="1" applyFill="1" applyBorder="1"/>
    <xf numFmtId="0" fontId="20" fillId="2" borderId="6" xfId="0" quotePrefix="1" applyFont="1" applyFill="1" applyBorder="1"/>
    <xf numFmtId="0" fontId="2" fillId="2" borderId="6" xfId="0" applyFont="1" applyFill="1" applyBorder="1"/>
    <xf numFmtId="0" fontId="29" fillId="2" borderId="6" xfId="0" applyFont="1" applyFill="1" applyBorder="1"/>
    <xf numFmtId="0" fontId="30" fillId="2" borderId="0" xfId="0" applyFont="1" applyFill="1" applyBorder="1"/>
    <xf numFmtId="0" fontId="7" fillId="2" borderId="0" xfId="1" applyFill="1" applyBorder="1"/>
    <xf numFmtId="0" fontId="7" fillId="2" borderId="3" xfId="1" applyFill="1" applyBorder="1"/>
    <xf numFmtId="0" fontId="0" fillId="2" borderId="6" xfId="0" quotePrefix="1" applyFont="1" applyFill="1" applyBorder="1" applyAlignment="1">
      <alignment horizontal="left" vertical="center" indent="4"/>
    </xf>
    <xf numFmtId="0" fontId="0" fillId="2" borderId="0" xfId="0" applyFont="1" applyFill="1" applyBorder="1"/>
    <xf numFmtId="0" fontId="2" fillId="2" borderId="6" xfId="0" applyFont="1" applyFill="1" applyBorder="1" applyAlignment="1">
      <alignment horizontal="left"/>
    </xf>
    <xf numFmtId="0" fontId="0" fillId="2" borderId="6" xfId="0" quotePrefix="1" applyFont="1" applyFill="1" applyBorder="1" applyAlignment="1">
      <alignment vertical="center"/>
    </xf>
    <xf numFmtId="0" fontId="32" fillId="2" borderId="0" xfId="0" applyFont="1" applyFill="1" applyBorder="1" applyAlignment="1">
      <alignment vertical="center"/>
    </xf>
    <xf numFmtId="0" fontId="0" fillId="2" borderId="0" xfId="0" applyFill="1" applyBorder="1" applyAlignment="1"/>
    <xf numFmtId="0" fontId="0" fillId="2" borderId="7" xfId="0" applyFill="1" applyBorder="1" applyAlignment="1"/>
    <xf numFmtId="0" fontId="0" fillId="2" borderId="6" xfId="0" applyFont="1" applyFill="1" applyBorder="1"/>
    <xf numFmtId="0" fontId="21" fillId="0" borderId="0" xfId="0" applyFont="1"/>
    <xf numFmtId="0" fontId="0" fillId="11" borderId="0" xfId="0" applyFill="1"/>
    <xf numFmtId="0" fontId="3" fillId="11" borderId="0" xfId="0" applyFont="1" applyFill="1" applyBorder="1" applyAlignment="1">
      <alignment vertical="center"/>
    </xf>
    <xf numFmtId="0" fontId="0" fillId="0" borderId="10" xfId="0" applyFont="1" applyBorder="1" applyAlignment="1">
      <alignment horizontal="left" vertical="center"/>
    </xf>
    <xf numFmtId="0" fontId="11" fillId="0" borderId="9" xfId="0" applyFont="1" applyBorder="1" applyAlignment="1">
      <alignment horizontal="left" vertical="center"/>
    </xf>
    <xf numFmtId="0" fontId="0" fillId="0" borderId="9" xfId="0" applyFont="1" applyBorder="1" applyAlignment="1">
      <alignment horizontal="left" vertical="center"/>
    </xf>
    <xf numFmtId="0" fontId="0" fillId="0" borderId="12" xfId="0" applyFont="1" applyBorder="1" applyAlignment="1">
      <alignment horizontal="left" vertical="center"/>
    </xf>
    <xf numFmtId="0" fontId="7" fillId="0" borderId="9" xfId="1" applyFont="1" applyBorder="1" applyAlignment="1">
      <alignment horizontal="left" vertical="center"/>
    </xf>
    <xf numFmtId="0" fontId="0" fillId="0" borderId="9" xfId="0" quotePrefix="1" applyFont="1" applyBorder="1" applyAlignment="1">
      <alignment horizontal="left" vertical="center"/>
    </xf>
    <xf numFmtId="0" fontId="0" fillId="0" borderId="13" xfId="0" applyFont="1" applyBorder="1" applyAlignment="1">
      <alignment horizontal="left" vertical="center"/>
    </xf>
    <xf numFmtId="0" fontId="11" fillId="0" borderId="12" xfId="0" applyFont="1" applyBorder="1" applyAlignment="1">
      <alignment horizontal="left" vertical="center"/>
    </xf>
    <xf numFmtId="0" fontId="7" fillId="0" borderId="9" xfId="1" applyFont="1" applyFill="1" applyBorder="1" applyAlignment="1">
      <alignment horizontal="left" vertical="center"/>
    </xf>
    <xf numFmtId="0" fontId="11" fillId="6" borderId="9" xfId="0" applyFont="1" applyFill="1" applyBorder="1" applyAlignment="1">
      <alignment horizontal="left" vertical="center"/>
    </xf>
    <xf numFmtId="0" fontId="14" fillId="0" borderId="9" xfId="0" applyFont="1" applyBorder="1" applyAlignment="1">
      <alignment horizontal="left" vertical="center"/>
    </xf>
    <xf numFmtId="0" fontId="11" fillId="9" borderId="9" xfId="0" applyFont="1" applyFill="1" applyBorder="1" applyAlignment="1">
      <alignment horizontal="left" vertical="center"/>
    </xf>
    <xf numFmtId="0" fontId="11" fillId="8" borderId="9" xfId="0" applyFont="1" applyFill="1" applyBorder="1" applyAlignment="1">
      <alignment horizontal="left" vertical="center"/>
    </xf>
    <xf numFmtId="0" fontId="0" fillId="2" borderId="10" xfId="0" applyFont="1" applyFill="1" applyBorder="1" applyAlignment="1">
      <alignment horizontal="left" vertical="center"/>
    </xf>
    <xf numFmtId="0" fontId="0" fillId="0" borderId="9" xfId="0" applyFont="1" applyFill="1" applyBorder="1" applyAlignment="1">
      <alignment horizontal="left" vertical="center"/>
    </xf>
    <xf numFmtId="0" fontId="0" fillId="0" borderId="10" xfId="0" applyFont="1" applyFill="1" applyBorder="1" applyAlignment="1">
      <alignment horizontal="left" vertical="center"/>
    </xf>
    <xf numFmtId="0" fontId="11" fillId="0" borderId="9" xfId="0" applyFont="1" applyFill="1" applyBorder="1" applyAlignment="1">
      <alignment horizontal="left" vertical="center"/>
    </xf>
    <xf numFmtId="0" fontId="7" fillId="0" borderId="18" xfId="1" applyFont="1" applyBorder="1" applyAlignment="1">
      <alignment horizontal="left" vertical="center"/>
    </xf>
    <xf numFmtId="0" fontId="7" fillId="10" borderId="2" xfId="1" applyFont="1" applyFill="1" applyBorder="1" applyAlignment="1">
      <alignment horizontal="left" vertical="center" wrapText="1"/>
    </xf>
    <xf numFmtId="0" fontId="7" fillId="10" borderId="4" xfId="1" applyFont="1" applyFill="1" applyBorder="1" applyAlignment="1">
      <alignment horizontal="left" vertical="center" wrapText="1"/>
    </xf>
    <xf numFmtId="0" fontId="13" fillId="0" borderId="9" xfId="0" applyFont="1" applyBorder="1" applyAlignment="1">
      <alignment horizontal="left" vertical="center"/>
    </xf>
    <xf numFmtId="0" fontId="12" fillId="0" borderId="9" xfId="0" applyFont="1" applyBorder="1" applyAlignment="1">
      <alignment horizontal="left" vertical="center"/>
    </xf>
    <xf numFmtId="0" fontId="7" fillId="2" borderId="9" xfId="1" applyFont="1" applyFill="1" applyBorder="1" applyAlignment="1">
      <alignment horizontal="left" vertical="center"/>
    </xf>
    <xf numFmtId="0" fontId="12" fillId="8" borderId="9" xfId="0" applyFont="1" applyFill="1" applyBorder="1" applyAlignment="1">
      <alignment horizontal="left" vertical="center"/>
    </xf>
    <xf numFmtId="0" fontId="0" fillId="0" borderId="0" xfId="0" applyFont="1" applyBorder="1" applyAlignment="1">
      <alignment horizontal="left" vertical="center"/>
    </xf>
    <xf numFmtId="0" fontId="35" fillId="0" borderId="9" xfId="0" applyFont="1" applyBorder="1" applyAlignment="1">
      <alignment horizontal="left" vertical="center" wrapText="1"/>
    </xf>
    <xf numFmtId="0" fontId="35" fillId="0" borderId="9" xfId="0" applyFont="1" applyFill="1" applyBorder="1" applyAlignment="1">
      <alignment horizontal="left" vertical="center" wrapText="1"/>
    </xf>
    <xf numFmtId="0" fontId="35" fillId="0" borderId="10" xfId="0" applyFont="1" applyBorder="1" applyAlignment="1">
      <alignment horizontal="left" vertical="center" wrapText="1"/>
    </xf>
    <xf numFmtId="0" fontId="7" fillId="0" borderId="11" xfId="1" applyFont="1" applyBorder="1" applyAlignment="1">
      <alignment horizontal="left" vertical="center"/>
    </xf>
    <xf numFmtId="0" fontId="11" fillId="0" borderId="0" xfId="0" applyFont="1" applyBorder="1" applyAlignment="1">
      <alignment horizontal="left" vertical="center"/>
    </xf>
    <xf numFmtId="0" fontId="7" fillId="2" borderId="11" xfId="1" applyFont="1" applyFill="1" applyBorder="1" applyAlignment="1">
      <alignment horizontal="left" vertical="center"/>
    </xf>
    <xf numFmtId="0" fontId="11" fillId="5" borderId="0" xfId="0" applyFont="1" applyFill="1" applyBorder="1" applyAlignment="1">
      <alignment horizontal="left" vertical="center"/>
    </xf>
    <xf numFmtId="0" fontId="7" fillId="0" borderId="0" xfId="1" applyFont="1" applyBorder="1" applyAlignment="1">
      <alignment horizontal="left" vertical="center"/>
    </xf>
    <xf numFmtId="0" fontId="0" fillId="0" borderId="19" xfId="0" applyFont="1" applyBorder="1" applyAlignment="1">
      <alignment horizontal="left" vertical="center"/>
    </xf>
    <xf numFmtId="0" fontId="0" fillId="0" borderId="18" xfId="0" applyFont="1" applyBorder="1" applyAlignment="1">
      <alignment horizontal="left" vertical="center"/>
    </xf>
    <xf numFmtId="0" fontId="7" fillId="0" borderId="20" xfId="1" applyFont="1" applyBorder="1" applyAlignment="1">
      <alignment horizontal="left" vertical="center"/>
    </xf>
    <xf numFmtId="0" fontId="34" fillId="0" borderId="9" xfId="0" applyFont="1" applyBorder="1" applyAlignment="1">
      <alignment horizontal="left" vertical="center"/>
    </xf>
    <xf numFmtId="0" fontId="36" fillId="0" borderId="9" xfId="0" applyFont="1" applyBorder="1" applyAlignment="1">
      <alignment horizontal="left" vertical="center" wrapText="1"/>
    </xf>
    <xf numFmtId="0" fontId="36" fillId="0" borderId="9" xfId="0" applyFont="1" applyBorder="1" applyAlignment="1">
      <alignment horizontal="left" vertical="center"/>
    </xf>
    <xf numFmtId="0" fontId="11" fillId="8" borderId="18" xfId="0" applyFont="1" applyFill="1" applyBorder="1" applyAlignment="1">
      <alignment horizontal="left" vertical="center"/>
    </xf>
    <xf numFmtId="0" fontId="0" fillId="0" borderId="18" xfId="0" applyFont="1" applyFill="1" applyBorder="1" applyAlignment="1">
      <alignment horizontal="left" vertical="center"/>
    </xf>
    <xf numFmtId="0" fontId="11" fillId="0" borderId="18" xfId="0" applyFont="1" applyFill="1" applyBorder="1" applyAlignment="1">
      <alignment horizontal="left" vertical="center"/>
    </xf>
    <xf numFmtId="0" fontId="34" fillId="0" borderId="18" xfId="0" applyFont="1" applyBorder="1" applyAlignment="1">
      <alignment horizontal="left" vertical="center"/>
    </xf>
    <xf numFmtId="0" fontId="7" fillId="0" borderId="18" xfId="1" applyFont="1" applyFill="1" applyBorder="1" applyAlignment="1">
      <alignment horizontal="left" vertical="center"/>
    </xf>
    <xf numFmtId="0" fontId="13" fillId="0" borderId="9" xfId="0" applyFont="1" applyBorder="1"/>
    <xf numFmtId="0" fontId="14" fillId="0" borderId="9" xfId="0" applyFont="1" applyBorder="1"/>
    <xf numFmtId="0" fontId="0" fillId="0" borderId="9" xfId="0" applyFont="1" applyBorder="1"/>
    <xf numFmtId="0" fontId="36" fillId="0" borderId="9" xfId="0" applyFont="1" applyBorder="1"/>
    <xf numFmtId="0" fontId="34" fillId="0" borderId="9" xfId="0" applyFont="1" applyBorder="1"/>
    <xf numFmtId="0" fontId="7" fillId="0" borderId="9" xfId="1" applyFont="1" applyBorder="1"/>
    <xf numFmtId="0" fontId="38" fillId="0" borderId="9" xfId="0" applyFont="1" applyBorder="1"/>
    <xf numFmtId="0" fontId="11" fillId="0" borderId="9" xfId="0" applyFont="1" applyBorder="1"/>
    <xf numFmtId="0" fontId="0" fillId="0" borderId="9" xfId="0" applyBorder="1"/>
    <xf numFmtId="0" fontId="0" fillId="0" borderId="0" xfId="0" applyAlignment="1">
      <alignment horizontal="center" vertical="center"/>
    </xf>
    <xf numFmtId="0" fontId="7" fillId="0" borderId="9" xfId="1" applyBorder="1"/>
    <xf numFmtId="0" fontId="0" fillId="0" borderId="9" xfId="0" applyFill="1" applyBorder="1"/>
    <xf numFmtId="0" fontId="0" fillId="0" borderId="9" xfId="0" applyFont="1" applyFill="1" applyBorder="1"/>
    <xf numFmtId="0" fontId="13" fillId="0" borderId="9" xfId="0" applyFont="1" applyBorder="1" applyAlignment="1">
      <alignment horizontal="center" vertical="center"/>
    </xf>
    <xf numFmtId="0" fontId="11" fillId="5" borderId="11" xfId="0" applyFont="1" applyFill="1" applyBorder="1" applyAlignment="1">
      <alignment horizontal="left" vertical="center"/>
    </xf>
    <xf numFmtId="0" fontId="11" fillId="0" borderId="11" xfId="0" applyFont="1" applyBorder="1" applyAlignment="1">
      <alignment horizontal="left" vertical="center"/>
    </xf>
    <xf numFmtId="0" fontId="14" fillId="5" borderId="11" xfId="0" applyFont="1" applyFill="1" applyBorder="1" applyAlignment="1">
      <alignment horizontal="left" vertical="center"/>
    </xf>
    <xf numFmtId="0" fontId="0" fillId="0" borderId="11" xfId="0" applyFont="1" applyBorder="1" applyAlignment="1">
      <alignment horizontal="left" vertical="center"/>
    </xf>
    <xf numFmtId="0" fontId="13" fillId="5" borderId="21" xfId="0" applyFont="1" applyFill="1" applyBorder="1" applyAlignment="1">
      <alignment horizontal="left" vertical="center"/>
    </xf>
    <xf numFmtId="0" fontId="13" fillId="5" borderId="11" xfId="0" applyFont="1" applyFill="1" applyBorder="1" applyAlignment="1">
      <alignment horizontal="left" vertical="center"/>
    </xf>
    <xf numFmtId="0" fontId="12" fillId="0" borderId="11" xfId="0" applyFont="1" applyBorder="1" applyAlignment="1">
      <alignment horizontal="left" vertical="center"/>
    </xf>
    <xf numFmtId="0" fontId="13" fillId="0" borderId="11" xfId="0" applyFont="1" applyBorder="1" applyAlignment="1">
      <alignment horizontal="left" vertical="center"/>
    </xf>
    <xf numFmtId="0" fontId="11" fillId="5" borderId="21" xfId="0" applyFont="1" applyFill="1" applyBorder="1" applyAlignment="1">
      <alignment horizontal="left" vertical="center"/>
    </xf>
    <xf numFmtId="0" fontId="0" fillId="0" borderId="20" xfId="0" applyFont="1" applyBorder="1" applyAlignment="1">
      <alignment horizontal="left" vertical="center"/>
    </xf>
    <xf numFmtId="0" fontId="0" fillId="0" borderId="11" xfId="0" applyFont="1" applyBorder="1"/>
    <xf numFmtId="0" fontId="0" fillId="0" borderId="11" xfId="0" applyBorder="1"/>
    <xf numFmtId="0" fontId="40" fillId="0" borderId="0" xfId="0" applyFont="1"/>
    <xf numFmtId="0" fontId="7" fillId="0" borderId="9" xfId="1" applyFill="1" applyBorder="1" applyAlignment="1">
      <alignment horizontal="left" vertical="center"/>
    </xf>
    <xf numFmtId="0" fontId="41" fillId="0" borderId="9" xfId="0" applyFont="1" applyBorder="1"/>
    <xf numFmtId="0" fontId="0" fillId="0" borderId="22" xfId="0" applyFill="1" applyBorder="1"/>
    <xf numFmtId="0" fontId="11" fillId="0" borderId="22" xfId="0" applyFont="1" applyFill="1" applyBorder="1" applyAlignment="1">
      <alignment horizontal="left" vertical="center"/>
    </xf>
    <xf numFmtId="0" fontId="7" fillId="0" borderId="22" xfId="1" applyFill="1" applyBorder="1" applyAlignment="1">
      <alignment horizontal="left" vertical="center"/>
    </xf>
    <xf numFmtId="0" fontId="42" fillId="0" borderId="0" xfId="0" applyFont="1"/>
    <xf numFmtId="0" fontId="7" fillId="0" borderId="22" xfId="1" applyFill="1" applyBorder="1"/>
    <xf numFmtId="0" fontId="7" fillId="0" borderId="0" xfId="1"/>
    <xf numFmtId="0" fontId="41" fillId="0" borderId="0" xfId="0" applyFont="1"/>
    <xf numFmtId="0" fontId="7" fillId="0" borderId="9" xfId="1" applyBorder="1" applyAlignment="1">
      <alignment horizontal="left" vertical="center"/>
    </xf>
    <xf numFmtId="0" fontId="0" fillId="2" borderId="6" xfId="0" applyFill="1" applyBorder="1" applyAlignment="1">
      <alignment horizontal="left" wrapText="1"/>
    </xf>
    <xf numFmtId="0" fontId="0" fillId="2" borderId="0" xfId="0" applyFill="1" applyBorder="1" applyAlignment="1">
      <alignment horizontal="left" wrapText="1"/>
    </xf>
    <xf numFmtId="0" fontId="0" fillId="2" borderId="7" xfId="0" applyFill="1" applyBorder="1" applyAlignment="1">
      <alignment horizontal="left" wrapText="1"/>
    </xf>
    <xf numFmtId="0" fontId="0" fillId="2" borderId="6" xfId="0" applyFill="1" applyBorder="1" applyAlignment="1">
      <alignment horizontal="left" vertical="top" wrapText="1"/>
    </xf>
    <xf numFmtId="0" fontId="0" fillId="2" borderId="0" xfId="0" applyFill="1" applyBorder="1" applyAlignment="1">
      <alignment horizontal="left" vertical="top" wrapText="1"/>
    </xf>
    <xf numFmtId="0" fontId="0" fillId="2" borderId="7" xfId="0" applyFill="1" applyBorder="1" applyAlignment="1">
      <alignment horizontal="left" vertical="top" wrapText="1"/>
    </xf>
    <xf numFmtId="0" fontId="0" fillId="2" borderId="3" xfId="0" applyFill="1" applyBorder="1" applyAlignment="1">
      <alignment horizontal="left" wrapText="1"/>
    </xf>
    <xf numFmtId="0" fontId="0" fillId="2" borderId="8" xfId="0" applyFill="1" applyBorder="1" applyAlignment="1">
      <alignment horizontal="left" wrapText="1"/>
    </xf>
    <xf numFmtId="0" fontId="0" fillId="2" borderId="4" xfId="0" applyFill="1" applyBorder="1" applyAlignment="1">
      <alignment horizontal="left" wrapText="1"/>
    </xf>
    <xf numFmtId="0" fontId="0" fillId="2" borderId="6" xfId="0" quotePrefix="1" applyFont="1" applyFill="1" applyBorder="1" applyAlignment="1">
      <alignment horizontal="left" vertical="center" wrapText="1"/>
    </xf>
    <xf numFmtId="0" fontId="32" fillId="2" borderId="0" xfId="0" applyFont="1" applyFill="1" applyBorder="1" applyAlignment="1">
      <alignment horizontal="left" vertical="center" wrapText="1"/>
    </xf>
    <xf numFmtId="0" fontId="32" fillId="2" borderId="7" xfId="0" applyFont="1" applyFill="1" applyBorder="1" applyAlignment="1">
      <alignment horizontal="left" vertical="center" wrapText="1"/>
    </xf>
    <xf numFmtId="0" fontId="0" fillId="2" borderId="6" xfId="0" applyFont="1" applyFill="1" applyBorder="1" applyAlignment="1">
      <alignment horizontal="left"/>
    </xf>
    <xf numFmtId="0" fontId="0" fillId="2" borderId="0" xfId="0" applyFont="1" applyFill="1" applyBorder="1" applyAlignment="1">
      <alignment horizontal="left"/>
    </xf>
    <xf numFmtId="0" fontId="0" fillId="2" borderId="7" xfId="0" applyFont="1" applyFill="1" applyBorder="1" applyAlignment="1">
      <alignment horizontal="left"/>
    </xf>
    <xf numFmtId="0" fontId="2" fillId="2" borderId="0" xfId="0" applyFont="1" applyFill="1" applyAlignment="1">
      <alignment horizontal="center"/>
    </xf>
    <xf numFmtId="0" fontId="11" fillId="2" borderId="6" xfId="0" quotePrefix="1" applyFont="1" applyFill="1" applyBorder="1" applyAlignment="1">
      <alignment horizontal="left" wrapText="1"/>
    </xf>
    <xf numFmtId="0" fontId="11" fillId="2" borderId="0" xfId="0" quotePrefix="1" applyFont="1" applyFill="1" applyBorder="1" applyAlignment="1">
      <alignment horizontal="left" wrapText="1"/>
    </xf>
    <xf numFmtId="0" fontId="11" fillId="2" borderId="7" xfId="0" quotePrefix="1" applyFont="1" applyFill="1" applyBorder="1" applyAlignment="1">
      <alignment horizontal="left" wrapText="1"/>
    </xf>
    <xf numFmtId="0" fontId="0" fillId="2" borderId="6" xfId="0" quotePrefix="1" applyFill="1" applyBorder="1" applyAlignment="1">
      <alignment horizontal="left" wrapText="1"/>
    </xf>
    <xf numFmtId="0" fontId="0" fillId="2" borderId="0" xfId="0" quotePrefix="1" applyFill="1" applyBorder="1" applyAlignment="1">
      <alignment horizontal="left" wrapText="1"/>
    </xf>
    <xf numFmtId="0" fontId="0" fillId="2" borderId="7" xfId="0" quotePrefix="1" applyFill="1" applyBorder="1" applyAlignment="1">
      <alignment horizontal="left" wrapText="1"/>
    </xf>
    <xf numFmtId="0" fontId="11" fillId="2" borderId="6" xfId="0" quotePrefix="1" applyFont="1" applyFill="1" applyBorder="1" applyAlignment="1">
      <alignment horizontal="left" vertical="top" wrapText="1"/>
    </xf>
    <xf numFmtId="0" fontId="11" fillId="2" borderId="0" xfId="0" quotePrefix="1" applyFont="1" applyFill="1" applyBorder="1" applyAlignment="1">
      <alignment horizontal="left" vertical="top" wrapText="1"/>
    </xf>
    <xf numFmtId="0" fontId="11" fillId="2" borderId="7" xfId="0" quotePrefix="1" applyFont="1" applyFill="1" applyBorder="1" applyAlignment="1">
      <alignment horizontal="left" vertical="top" wrapText="1"/>
    </xf>
    <xf numFmtId="0" fontId="24" fillId="0" borderId="14" xfId="0" applyFont="1" applyBorder="1" applyAlignment="1">
      <alignment horizontal="left"/>
    </xf>
    <xf numFmtId="0" fontId="24" fillId="0" borderId="10" xfId="0" applyFont="1" applyBorder="1" applyAlignment="1">
      <alignment horizontal="left"/>
    </xf>
    <xf numFmtId="49" fontId="33" fillId="4" borderId="3" xfId="1" applyNumberFormat="1" applyFont="1" applyFill="1" applyBorder="1" applyAlignment="1">
      <alignment horizontal="left"/>
    </xf>
    <xf numFmtId="49" fontId="33" fillId="4" borderId="8" xfId="1" applyNumberFormat="1" applyFont="1" applyFill="1" applyBorder="1" applyAlignment="1">
      <alignment horizontal="left"/>
    </xf>
    <xf numFmtId="49" fontId="33" fillId="4" borderId="4" xfId="1" applyNumberFormat="1" applyFont="1" applyFill="1" applyBorder="1" applyAlignment="1">
      <alignment horizontal="left"/>
    </xf>
    <xf numFmtId="0" fontId="21" fillId="4" borderId="15" xfId="0" applyFont="1" applyFill="1" applyBorder="1" applyAlignment="1">
      <alignment horizontal="left"/>
    </xf>
    <xf numFmtId="0" fontId="21" fillId="4" borderId="16" xfId="0" applyFont="1" applyFill="1" applyBorder="1" applyAlignment="1">
      <alignment horizontal="left"/>
    </xf>
    <xf numFmtId="0" fontId="21" fillId="4" borderId="17" xfId="0" applyFont="1" applyFill="1" applyBorder="1" applyAlignment="1">
      <alignment horizontal="left"/>
    </xf>
    <xf numFmtId="0" fontId="4" fillId="2" borderId="0" xfId="0" applyFont="1" applyFill="1" applyBorder="1" applyAlignment="1">
      <alignment horizontal="center" vertical="center"/>
    </xf>
    <xf numFmtId="0" fontId="5" fillId="2" borderId="0" xfId="0" applyFont="1" applyFill="1" applyAlignment="1">
      <alignment horizontal="center" vertical="top" wrapText="1"/>
    </xf>
    <xf numFmtId="0" fontId="5" fillId="3" borderId="0" xfId="0" applyFont="1" applyFill="1" applyBorder="1" applyAlignment="1">
      <alignment horizontal="center" vertical="center" wrapText="1"/>
    </xf>
    <xf numFmtId="0" fontId="19" fillId="2" borderId="6" xfId="0" applyFont="1" applyFill="1" applyBorder="1" applyAlignment="1">
      <alignment horizontal="left" wrapText="1"/>
    </xf>
    <xf numFmtId="0" fontId="19" fillId="2" borderId="0" xfId="0" applyFont="1" applyFill="1" applyBorder="1" applyAlignment="1">
      <alignment horizontal="left" wrapText="1"/>
    </xf>
    <xf numFmtId="0" fontId="19" fillId="2" borderId="7" xfId="0" applyFont="1" applyFill="1" applyBorder="1" applyAlignment="1">
      <alignment horizontal="left" wrapText="1"/>
    </xf>
    <xf numFmtId="0" fontId="21" fillId="4" borderId="0" xfId="0" applyFont="1" applyFill="1" applyBorder="1" applyAlignment="1">
      <alignment horizontal="left"/>
    </xf>
    <xf numFmtId="0" fontId="22" fillId="4" borderId="15" xfId="0" applyFont="1" applyFill="1" applyBorder="1" applyAlignment="1">
      <alignment horizontal="left" vertical="center" wrapText="1"/>
    </xf>
    <xf numFmtId="0" fontId="22" fillId="4" borderId="16" xfId="0" applyFont="1" applyFill="1" applyBorder="1" applyAlignment="1">
      <alignment horizontal="left" vertical="center"/>
    </xf>
    <xf numFmtId="0" fontId="22" fillId="4" borderId="17" xfId="0" applyFont="1" applyFill="1" applyBorder="1" applyAlignment="1">
      <alignment horizontal="left" vertical="center"/>
    </xf>
    <xf numFmtId="0" fontId="20" fillId="2" borderId="6" xfId="0" quotePrefix="1" applyFont="1" applyFill="1" applyBorder="1" applyAlignment="1">
      <alignment horizontal="left" wrapText="1"/>
    </xf>
    <xf numFmtId="0" fontId="20" fillId="2" borderId="0" xfId="0" quotePrefix="1" applyFont="1" applyFill="1" applyBorder="1" applyAlignment="1">
      <alignment horizontal="left" wrapText="1"/>
    </xf>
    <xf numFmtId="0" fontId="20" fillId="2" borderId="7" xfId="0" quotePrefix="1" applyFont="1" applyFill="1" applyBorder="1" applyAlignment="1">
      <alignment horizontal="left" wrapText="1"/>
    </xf>
    <xf numFmtId="0" fontId="28" fillId="11" borderId="0" xfId="0" applyFont="1" applyFill="1" applyAlignment="1">
      <alignment horizontal="center" vertical="center" wrapText="1"/>
    </xf>
  </cellXfs>
  <cellStyles count="2">
    <cellStyle name="Hyperlink" xfId="1" builtinId="8"/>
    <cellStyle name="Normal" xfId="0" builtinId="0"/>
  </cellStyles>
  <dxfs count="10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92D050"/>
        </patternFill>
      </fill>
    </dxf>
    <dxf>
      <fill>
        <patternFill>
          <bgColor rgb="FFFFFF00"/>
        </patternFill>
      </fill>
    </dxf>
    <dxf>
      <font>
        <color theme="0"/>
      </font>
      <fill>
        <patternFill>
          <bgColor rgb="FFFF0000"/>
        </patternFill>
      </fill>
    </dxf>
    <dxf>
      <fill>
        <patternFill>
          <bgColor theme="1"/>
        </patternFill>
      </fill>
    </dxf>
    <dxf>
      <fill>
        <patternFill>
          <bgColor rgb="FF92D050"/>
        </patternFill>
      </fill>
    </dxf>
    <dxf>
      <fill>
        <patternFill>
          <bgColor rgb="FFFFFF00"/>
        </patternFill>
      </fill>
    </dxf>
    <dxf>
      <font>
        <color theme="0"/>
      </font>
      <fill>
        <patternFill>
          <bgColor rgb="FFFF0000"/>
        </patternFill>
      </fill>
    </dxf>
    <dxf>
      <fill>
        <patternFill>
          <bgColor theme="1"/>
        </patternFill>
      </fill>
    </dxf>
    <dxf>
      <fill>
        <patternFill>
          <bgColor rgb="FF92D050"/>
        </patternFill>
      </fill>
    </dxf>
    <dxf>
      <fill>
        <patternFill>
          <bgColor rgb="FFFFFF00"/>
        </patternFill>
      </fill>
    </dxf>
    <dxf>
      <font>
        <color theme="0"/>
      </font>
      <fill>
        <patternFill>
          <bgColor rgb="FFFF0000"/>
        </patternFill>
      </fill>
    </dxf>
    <dxf>
      <fill>
        <patternFill>
          <bgColor theme="1"/>
        </patternFill>
      </fill>
    </dxf>
    <dxf>
      <fill>
        <patternFill>
          <bgColor rgb="FF92D050"/>
        </patternFill>
      </fill>
    </dxf>
    <dxf>
      <fill>
        <patternFill>
          <bgColor rgb="FFFFFF00"/>
        </patternFill>
      </fill>
    </dxf>
    <dxf>
      <font>
        <color theme="0"/>
      </font>
      <fill>
        <patternFill>
          <bgColor rgb="FFFF0000"/>
        </patternFill>
      </fill>
    </dxf>
    <dxf>
      <fill>
        <patternFill>
          <bgColor theme="1"/>
        </patternFill>
      </fill>
    </dxf>
    <dxf>
      <fill>
        <patternFill>
          <bgColor rgb="FF92D050"/>
        </patternFill>
      </fill>
    </dxf>
    <dxf>
      <fill>
        <patternFill>
          <bgColor rgb="FFFFFF00"/>
        </patternFill>
      </fill>
    </dxf>
    <dxf>
      <font>
        <color theme="0"/>
      </font>
      <fill>
        <patternFill>
          <bgColor rgb="FFFF0000"/>
        </patternFill>
      </fill>
    </dxf>
    <dxf>
      <fill>
        <patternFill>
          <bgColor theme="1"/>
        </patternFill>
      </fill>
    </dxf>
    <dxf>
      <fill>
        <patternFill>
          <bgColor rgb="FF92D050"/>
        </patternFill>
      </fill>
    </dxf>
    <dxf>
      <fill>
        <patternFill>
          <bgColor rgb="FFFFFF00"/>
        </patternFill>
      </fill>
    </dxf>
    <dxf>
      <font>
        <color theme="0"/>
      </font>
      <fill>
        <patternFill>
          <bgColor rgb="FFFF0000"/>
        </patternFill>
      </fill>
    </dxf>
    <dxf>
      <fill>
        <patternFill>
          <bgColor theme="1"/>
        </patternFill>
      </fill>
    </dxf>
    <dxf>
      <fill>
        <patternFill>
          <bgColor rgb="FF92D050"/>
        </patternFill>
      </fill>
    </dxf>
    <dxf>
      <fill>
        <patternFill>
          <bgColor rgb="FFFFFF00"/>
        </patternFill>
      </fill>
    </dxf>
    <dxf>
      <font>
        <color theme="0"/>
      </font>
      <fill>
        <patternFill>
          <bgColor rgb="FFFF0000"/>
        </patternFill>
      </fill>
    </dxf>
    <dxf>
      <fill>
        <patternFill>
          <bgColor theme="1"/>
        </patternFill>
      </fill>
    </dxf>
    <dxf>
      <fill>
        <patternFill>
          <bgColor rgb="FF92D050"/>
        </patternFill>
      </fill>
    </dxf>
    <dxf>
      <fill>
        <patternFill>
          <bgColor rgb="FFFFFF00"/>
        </patternFill>
      </fill>
    </dxf>
    <dxf>
      <font>
        <color theme="0"/>
      </font>
      <fill>
        <patternFill>
          <bgColor rgb="FFFF0000"/>
        </patternFill>
      </fill>
    </dxf>
    <dxf>
      <fill>
        <patternFill>
          <bgColor theme="1"/>
        </patternFill>
      </fill>
    </dxf>
    <dxf>
      <fill>
        <patternFill>
          <bgColor rgb="FF92D050"/>
        </patternFill>
      </fill>
    </dxf>
    <dxf>
      <fill>
        <patternFill>
          <bgColor rgb="FFFFFF00"/>
        </patternFill>
      </fill>
    </dxf>
    <dxf>
      <font>
        <color theme="0"/>
      </font>
      <fill>
        <patternFill>
          <bgColor rgb="FFFF0000"/>
        </patternFill>
      </fill>
    </dxf>
    <dxf>
      <fill>
        <patternFill>
          <bgColor theme="1"/>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theme="1"/>
        </patternFill>
      </fill>
    </dxf>
    <dxf>
      <fill>
        <patternFill>
          <bgColor rgb="FF92D050"/>
        </patternFill>
      </fill>
    </dxf>
    <dxf>
      <fill>
        <patternFill>
          <bgColor rgb="FFFFFF00"/>
        </patternFill>
      </fill>
    </dxf>
    <dxf>
      <font>
        <color theme="0"/>
      </font>
      <fill>
        <patternFill>
          <bgColor rgb="FFFF0000"/>
        </patternFill>
      </fill>
    </dxf>
    <dxf>
      <fill>
        <patternFill>
          <bgColor theme="1"/>
        </patternFill>
      </fill>
    </dxf>
    <dxf>
      <fill>
        <patternFill>
          <bgColor rgb="FF92D050"/>
        </patternFill>
      </fill>
    </dxf>
    <dxf>
      <fill>
        <patternFill>
          <bgColor rgb="FFFFFF00"/>
        </patternFill>
      </fill>
    </dxf>
    <dxf>
      <font>
        <color theme="0"/>
      </font>
      <fill>
        <patternFill>
          <bgColor rgb="FFFF0000"/>
        </patternFill>
      </fill>
    </dxf>
    <dxf>
      <fill>
        <patternFill>
          <bgColor theme="1"/>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152866</xdr:colOff>
      <xdr:row>1</xdr:row>
      <xdr:rowOff>38100</xdr:rowOff>
    </xdr:from>
    <xdr:to>
      <xdr:col>9</xdr:col>
      <xdr:colOff>591372</xdr:colOff>
      <xdr:row>4</xdr:row>
      <xdr:rowOff>1905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14066" y="222250"/>
          <a:ext cx="2268576" cy="590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LCL.ProductQueries@liverpoolft.nhs.uk" TargetMode="External"/><Relationship Id="rId2" Type="http://schemas.openxmlformats.org/officeDocument/2006/relationships/hyperlink" Target="mailto:LCL.ProductQueries@liverpoolft.nhs.uk" TargetMode="External"/><Relationship Id="rId1" Type="http://schemas.openxmlformats.org/officeDocument/2006/relationships/hyperlink" Target="mailto:LCL.ProductOrders@liverpoolft.nhs.uk"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mailto:gp.n82081@nhs.net" TargetMode="External"/><Relationship Id="rId21" Type="http://schemas.openxmlformats.org/officeDocument/2006/relationships/hyperlink" Target="mailto:gp.n82117@nhs.net" TargetMode="External"/><Relationship Id="rId42" Type="http://schemas.openxmlformats.org/officeDocument/2006/relationships/hyperlink" Target="mailto:gp.n82617@nhs.net" TargetMode="External"/><Relationship Id="rId63" Type="http://schemas.openxmlformats.org/officeDocument/2006/relationships/hyperlink" Target="mailto:gp.n84027@nhs.net" TargetMode="External"/><Relationship Id="rId84" Type="http://schemas.openxmlformats.org/officeDocument/2006/relationships/hyperlink" Target="mailto:moorestreetsurgery@nhs.uk" TargetMode="External"/><Relationship Id="rId138" Type="http://schemas.openxmlformats.org/officeDocument/2006/relationships/hyperlink" Target="mailto:gp.n84043@nhs.net" TargetMode="External"/><Relationship Id="rId159" Type="http://schemas.openxmlformats.org/officeDocument/2006/relationships/hyperlink" Target="mailto:christina.allan2@merseycare.nhs.uk" TargetMode="External"/><Relationship Id="rId170" Type="http://schemas.openxmlformats.org/officeDocument/2006/relationships/hyperlink" Target="mailto:Michelle.dowhan@merseycare.nhs.uk" TargetMode="External"/><Relationship Id="rId191" Type="http://schemas.openxmlformats.org/officeDocument/2006/relationships/hyperlink" Target="mailto:Ann.Keogh@merseycare.nhs.uk" TargetMode="External"/><Relationship Id="rId205" Type="http://schemas.openxmlformats.org/officeDocument/2006/relationships/hyperlink" Target="mailto:jacqui.logan@merseycare.nhs.uk" TargetMode="External"/><Relationship Id="rId107" Type="http://schemas.openxmlformats.org/officeDocument/2006/relationships/hyperlink" Target="mailto:Fairfieldmc@nhs.uk" TargetMode="External"/><Relationship Id="rId11" Type="http://schemas.openxmlformats.org/officeDocument/2006/relationships/hyperlink" Target="mailto:GP.N82059@NHS.NET" TargetMode="External"/><Relationship Id="rId32" Type="http://schemas.openxmlformats.org/officeDocument/2006/relationships/hyperlink" Target="mailto:roby.medicalcentre@nhs.net" TargetMode="External"/><Relationship Id="rId53" Type="http://schemas.openxmlformats.org/officeDocument/2006/relationships/hyperlink" Target="mailto:Bootlevillagesurgery@nhs.net" TargetMode="External"/><Relationship Id="rId74" Type="http://schemas.openxmlformats.org/officeDocument/2006/relationships/hyperlink" Target="mailto:gp.n84007@nhs.net" TargetMode="External"/><Relationship Id="rId128" Type="http://schemas.openxmlformats.org/officeDocument/2006/relationships/hyperlink" Target="mailto:leathers.lane@nhs.net" TargetMode="External"/><Relationship Id="rId149" Type="http://schemas.openxmlformats.org/officeDocument/2006/relationships/hyperlink" Target="mailto:Manor.Farm@nhs.net" TargetMode="External"/><Relationship Id="rId5" Type="http://schemas.openxmlformats.org/officeDocument/2006/relationships/hyperlink" Target="mailto:GP.N82077@nhs.net" TargetMode="External"/><Relationship Id="rId95" Type="http://schemas.openxmlformats.org/officeDocument/2006/relationships/hyperlink" Target="mailto:gp.n82084@nhs.net" TargetMode="External"/><Relationship Id="rId160" Type="http://schemas.openxmlformats.org/officeDocument/2006/relationships/hyperlink" Target="mailto:christina.allan2@merseycare.nhs.uk" TargetMode="External"/><Relationship Id="rId181" Type="http://schemas.openxmlformats.org/officeDocument/2006/relationships/hyperlink" Target="mailto:Sheila.Dineley@pc24.nhs.uk" TargetMode="External"/><Relationship Id="rId22" Type="http://schemas.openxmlformats.org/officeDocument/2006/relationships/hyperlink" Target="mailto:gp.n82092@nhs.net" TargetMode="External"/><Relationship Id="rId43" Type="http://schemas.openxmlformats.org/officeDocument/2006/relationships/hyperlink" Target="mailto:gp.n84041@nhs.net" TargetMode="External"/><Relationship Id="rId64" Type="http://schemas.openxmlformats.org/officeDocument/2006/relationships/hyperlink" Target="mailto:gp.n84038@nhs.net" TargetMode="External"/><Relationship Id="rId118" Type="http://schemas.openxmlformats.org/officeDocument/2006/relationships/hyperlink" Target="mailto:lccg.n82695@nhs.net" TargetMode="External"/><Relationship Id="rId139" Type="http://schemas.openxmlformats.org/officeDocument/2006/relationships/hyperlink" Target="mailto:gp.n82014@nhs.net" TargetMode="External"/><Relationship Id="rId85" Type="http://schemas.openxmlformats.org/officeDocument/2006/relationships/hyperlink" Target="mailto:sefton.services@cgl.org.nhs" TargetMode="External"/><Relationship Id="rId150" Type="http://schemas.openxmlformats.org/officeDocument/2006/relationships/hyperlink" Target="mailto:reception@bpas.org" TargetMode="External"/><Relationship Id="rId171" Type="http://schemas.openxmlformats.org/officeDocument/2006/relationships/hyperlink" Target="mailto:Alexandra.bell@liverpoolft.nhs.uk" TargetMode="External"/><Relationship Id="rId192" Type="http://schemas.openxmlformats.org/officeDocument/2006/relationships/hyperlink" Target="mailto:Elaine.Raynard@merseycare.nhs.uk" TargetMode="External"/><Relationship Id="rId206" Type="http://schemas.openxmlformats.org/officeDocument/2006/relationships/printerSettings" Target="../printerSettings/printerSettings3.bin"/><Relationship Id="rId12" Type="http://schemas.openxmlformats.org/officeDocument/2006/relationships/hyperlink" Target="mailto:LCCG.grassendale@nhs.net" TargetMode="External"/><Relationship Id="rId33" Type="http://schemas.openxmlformats.org/officeDocument/2006/relationships/hyperlink" Target="mailto:GP.n83030@nhs.net" TargetMode="External"/><Relationship Id="rId108" Type="http://schemas.openxmlformats.org/officeDocument/2006/relationships/hyperlink" Target="mailto:ohadmin@liverpool.ac.uk" TargetMode="External"/><Relationship Id="rId129" Type="http://schemas.openxmlformats.org/officeDocument/2006/relationships/hyperlink" Target="mailto:gp.n83013@nhs.net" TargetMode="External"/><Relationship Id="rId54" Type="http://schemas.openxmlformats.org/officeDocument/2006/relationships/hyperlink" Target="mailto:strandmedicalcentre@.nhs.uk" TargetMode="External"/><Relationship Id="rId75" Type="http://schemas.openxmlformats.org/officeDocument/2006/relationships/hyperlink" Target="mailto:gp.n84618@nhs.net" TargetMode="External"/><Relationship Id="rId96" Type="http://schemas.openxmlformats.org/officeDocument/2006/relationships/hyperlink" Target="mailto:ellergreen.mc@nhs.net" TargetMode="External"/><Relationship Id="rId140" Type="http://schemas.openxmlformats.org/officeDocument/2006/relationships/hyperlink" Target="mailto:GP.N82078@nhs.net" TargetMode="External"/><Relationship Id="rId161" Type="http://schemas.openxmlformats.org/officeDocument/2006/relationships/hyperlink" Target="mailto:Tonia.smith@merseycare.nhs.uk" TargetMode="External"/><Relationship Id="rId182" Type="http://schemas.openxmlformats.org/officeDocument/2006/relationships/hyperlink" Target="mailto:Leanne.Obrien2@knowsleyccg.nhs.uk" TargetMode="External"/><Relationship Id="rId6" Type="http://schemas.openxmlformats.org/officeDocument/2006/relationships/hyperlink" Target="mailto:derby.lane88@nhs.net" TargetMode="External"/><Relationship Id="rId23" Type="http://schemas.openxmlformats.org/officeDocument/2006/relationships/hyperlink" Target="mailto:Neil.Meadows@merseycare.nhs.uk" TargetMode="External"/><Relationship Id="rId119" Type="http://schemas.openxmlformats.org/officeDocument/2006/relationships/hyperlink" Target="mailto:oakvalemedicalcentre@nhs.net" TargetMode="External"/><Relationship Id="rId44" Type="http://schemas.openxmlformats.org/officeDocument/2006/relationships/hyperlink" Target="mailto:gp.n84007@nhs.net" TargetMode="External"/><Relationship Id="rId65" Type="http://schemas.openxmlformats.org/officeDocument/2006/relationships/hyperlink" Target="mailto:gp.n82037@nhs.net" TargetMode="External"/><Relationship Id="rId86" Type="http://schemas.openxmlformats.org/officeDocument/2006/relationships/hyperlink" Target="mailto:gp.n82106@nhs.net" TargetMode="External"/><Relationship Id="rId130" Type="http://schemas.openxmlformats.org/officeDocument/2006/relationships/hyperlink" Target="mailto:cornerways.mc@nhs.net" TargetMode="External"/><Relationship Id="rId151" Type="http://schemas.openxmlformats.org/officeDocument/2006/relationships/hyperlink" Target="mailto:spoc.liverpool@wearewithyou.org.uk" TargetMode="External"/><Relationship Id="rId172" Type="http://schemas.openxmlformats.org/officeDocument/2006/relationships/hyperlink" Target="mailto:Leanne.shaw2@merseycare.nhs.uk" TargetMode="External"/><Relationship Id="rId193" Type="http://schemas.openxmlformats.org/officeDocument/2006/relationships/hyperlink" Target="mailto:Elaine.Raynard@merseycare.nhs.uk" TargetMode="External"/><Relationship Id="rId13" Type="http://schemas.openxmlformats.org/officeDocument/2006/relationships/hyperlink" Target="mailto:Pennylane.surgery@nhs.net" TargetMode="External"/><Relationship Id="rId109" Type="http://schemas.openxmlformats.org/officeDocument/2006/relationships/hyperlink" Target="mailto:gp.n82004@nhs.net" TargetMode="External"/><Relationship Id="rId34" Type="http://schemas.openxmlformats.org/officeDocument/2006/relationships/hyperlink" Target="mailto:gresford.mc@nhs.net" TargetMode="External"/><Relationship Id="rId55" Type="http://schemas.openxmlformats.org/officeDocument/2006/relationships/hyperlink" Target="mailto:gp.n82655@nhs.net" TargetMode="External"/><Relationship Id="rId76" Type="http://schemas.openxmlformats.org/officeDocument/2006/relationships/hyperlink" Target="mailto:fmp.n84029@nhs.net" TargetMode="External"/><Relationship Id="rId97" Type="http://schemas.openxmlformats.org/officeDocument/2006/relationships/hyperlink" Target="mailto:gp.n82084@nhs.net" TargetMode="External"/><Relationship Id="rId120" Type="http://schemas.openxmlformats.org/officeDocument/2006/relationships/hyperlink" Target="mailto:g.n82033@nhs.net" TargetMode="External"/><Relationship Id="rId141" Type="http://schemas.openxmlformats.org/officeDocument/2006/relationships/hyperlink" Target="mailto:gp.n83605@nhs.net" TargetMode="External"/><Relationship Id="rId7" Type="http://schemas.openxmlformats.org/officeDocument/2006/relationships/hyperlink" Target="mailto:stjames@livgp.nhs.uk" TargetMode="External"/><Relationship Id="rId162" Type="http://schemas.openxmlformats.org/officeDocument/2006/relationships/hyperlink" Target="mailto:Stefanie@Bloomcare.co.uk" TargetMode="External"/><Relationship Id="rId183" Type="http://schemas.openxmlformats.org/officeDocument/2006/relationships/hyperlink" Target="mailto:Deborah.Williams2@merseycare.nhs.ul" TargetMode="External"/><Relationship Id="rId24" Type="http://schemas.openxmlformats.org/officeDocument/2006/relationships/hyperlink" Target="mailto:gp.n82090@nhs.net" TargetMode="External"/><Relationship Id="rId40" Type="http://schemas.openxmlformats.org/officeDocument/2006/relationships/hyperlink" Target="mailto:gp.n82035@nhs.net" TargetMode="External"/><Relationship Id="rId45" Type="http://schemas.openxmlformats.org/officeDocument/2006/relationships/hyperlink" Target="mailto:gp.n84020@nhs.net" TargetMode="External"/><Relationship Id="rId66" Type="http://schemas.openxmlformats.org/officeDocument/2006/relationships/hyperlink" Target="mailto:gp.n84627@nhs.net" TargetMode="External"/><Relationship Id="rId87" Type="http://schemas.openxmlformats.org/officeDocument/2006/relationships/hyperlink" Target="mailto:hillfoothealth@nhs.uk" TargetMode="External"/><Relationship Id="rId110" Type="http://schemas.openxmlformats.org/officeDocument/2006/relationships/hyperlink" Target="mailto:village.surgery2@nhs.net" TargetMode="External"/><Relationship Id="rId115" Type="http://schemas.openxmlformats.org/officeDocument/2006/relationships/hyperlink" Target="mailto:gp.n82099@nhs.net" TargetMode="External"/><Relationship Id="rId131" Type="http://schemas.openxmlformats.org/officeDocument/2006/relationships/hyperlink" Target="mailto:gp.n82048@nhs.net" TargetMode="External"/><Relationship Id="rId136" Type="http://schemas.openxmlformats.org/officeDocument/2006/relationships/hyperlink" Target="mailto:gp.n83014@nhs.net" TargetMode="External"/><Relationship Id="rId157" Type="http://schemas.openxmlformats.org/officeDocument/2006/relationships/hyperlink" Target="mailto:nicola.norman@merseycare.nhs.uk" TargetMode="External"/><Relationship Id="rId178" Type="http://schemas.openxmlformats.org/officeDocument/2006/relationships/hyperlink" Target="mailto:corrine.loyley@merseycare.nhs.uk" TargetMode="External"/><Relationship Id="rId61" Type="http://schemas.openxmlformats.org/officeDocument/2006/relationships/hyperlink" Target="mailto:gp.n82668@nhs.net" TargetMode="External"/><Relationship Id="rId82" Type="http://schemas.openxmlformats.org/officeDocument/2006/relationships/hyperlink" Target="mailto:gp.n82678@nhs.net" TargetMode="External"/><Relationship Id="rId152" Type="http://schemas.openxmlformats.org/officeDocument/2006/relationships/hyperlink" Target="mailto:gp.n82677@nhs.net" TargetMode="External"/><Relationship Id="rId173" Type="http://schemas.openxmlformats.org/officeDocument/2006/relationships/hyperlink" Target="mailto:nicola.norman@merseycare.nhs.uk" TargetMode="External"/><Relationship Id="rId194" Type="http://schemas.openxmlformats.org/officeDocument/2006/relationships/hyperlink" Target="mailto:Elaine.Raynard@merseycare.nhs.uk" TargetMode="External"/><Relationship Id="rId199" Type="http://schemas.openxmlformats.org/officeDocument/2006/relationships/hyperlink" Target="mailto:Hannah.Underwood@merseycare.nhs.uk" TargetMode="External"/><Relationship Id="rId203" Type="http://schemas.openxmlformats.org/officeDocument/2006/relationships/hyperlink" Target="mailto:Janine.mcgregor@merseycare.nhs.uk" TargetMode="External"/><Relationship Id="rId19" Type="http://schemas.openxmlformats.org/officeDocument/2006/relationships/hyperlink" Target="mailto:FulwoodGreen.MedicalCentre@nhs.net" TargetMode="External"/><Relationship Id="rId14" Type="http://schemas.openxmlformats.org/officeDocument/2006/relationships/hyperlink" Target="mailto:GP.N82104@nhs.net" TargetMode="External"/><Relationship Id="rId30" Type="http://schemas.openxmlformats.org/officeDocument/2006/relationships/hyperlink" Target="mailto:GP.n82670@nhs.net" TargetMode="External"/><Relationship Id="rId35" Type="http://schemas.openxmlformats.org/officeDocument/2006/relationships/hyperlink" Target="mailto:knottyash.mc@nhs.net" TargetMode="External"/><Relationship Id="rId56" Type="http://schemas.openxmlformats.org/officeDocument/2006/relationships/hyperlink" Target="mailto:jubilee.mc@nhs.net" TargetMode="External"/><Relationship Id="rId77" Type="http://schemas.openxmlformats.org/officeDocument/2006/relationships/hyperlink" Target="mailto:knccg.wingatemc@nhs.net" TargetMode="External"/><Relationship Id="rId100" Type="http://schemas.openxmlformats.org/officeDocument/2006/relationships/hyperlink" Target="mailto:wooltonhousemc@nhs.uk" TargetMode="External"/><Relationship Id="rId105" Type="http://schemas.openxmlformats.org/officeDocument/2006/relationships/hyperlink" Target="mailto:vauxhallphc@nhs.net" TargetMode="External"/><Relationship Id="rId126" Type="http://schemas.openxmlformats.org/officeDocument/2006/relationships/hyperlink" Target="mailto:gp.n83055@nhs.net" TargetMode="External"/><Relationship Id="rId147" Type="http://schemas.openxmlformats.org/officeDocument/2006/relationships/hyperlink" Target="mailto:gp.n84630@nhs.net" TargetMode="External"/><Relationship Id="rId168" Type="http://schemas.openxmlformats.org/officeDocument/2006/relationships/hyperlink" Target="mailto:Diane.Rankin@merseycare.nhs.uk" TargetMode="External"/><Relationship Id="rId8" Type="http://schemas.openxmlformats.org/officeDocument/2006/relationships/hyperlink" Target="mailto:mark.mcveigh@livgp.nhs.uk" TargetMode="External"/><Relationship Id="rId51" Type="http://schemas.openxmlformats.org/officeDocument/2006/relationships/hyperlink" Target="mailto:gp.n82676@nhs.net" TargetMode="External"/><Relationship Id="rId72" Type="http://schemas.openxmlformats.org/officeDocument/2006/relationships/hyperlink" Target="mailto:gp.n83032@nhs.net" TargetMode="External"/><Relationship Id="rId93" Type="http://schemas.openxmlformats.org/officeDocument/2006/relationships/hyperlink" Target="mailto:tower.hill@nhs.net" TargetMode="External"/><Relationship Id="rId98" Type="http://schemas.openxmlformats.org/officeDocument/2006/relationships/hyperlink" Target="mailto:gp.yoo110@nhs.net" TargetMode="External"/><Relationship Id="rId121" Type="http://schemas.openxmlformats.org/officeDocument/2006/relationships/hyperlink" Target="mailto:gp.n82645@nhs.net" TargetMode="External"/><Relationship Id="rId142" Type="http://schemas.openxmlformats.org/officeDocument/2006/relationships/hyperlink" Target="mailto:gp.n84001@nhs.net" TargetMode="External"/><Relationship Id="rId163" Type="http://schemas.openxmlformats.org/officeDocument/2006/relationships/hyperlink" Target="mailto:Barry.Mellor@southseftongp.nhs.uk" TargetMode="External"/><Relationship Id="rId184" Type="http://schemas.openxmlformats.org/officeDocument/2006/relationships/hyperlink" Target="mailto:dnclerks.goodlassroad@nhs.net" TargetMode="External"/><Relationship Id="rId189" Type="http://schemas.openxmlformats.org/officeDocument/2006/relationships/hyperlink" Target="mailto:Sally.Marsh@merseycare.nhs.uk" TargetMode="External"/><Relationship Id="rId3" Type="http://schemas.openxmlformats.org/officeDocument/2006/relationships/hyperlink" Target="mailto:GP.N82049@nhs.net" TargetMode="External"/><Relationship Id="rId25" Type="http://schemas.openxmlformats.org/officeDocument/2006/relationships/hyperlink" Target="mailto:gp.n82003dhc@nhs.net" TargetMode="External"/><Relationship Id="rId46" Type="http://schemas.openxmlformats.org/officeDocument/2006/relationships/hyperlink" Target="mailto:greenbankroad.surgery@nhs.net" TargetMode="External"/><Relationship Id="rId67" Type="http://schemas.openxmlformats.org/officeDocument/2006/relationships/hyperlink" Target="mailto:gp.n84026@nhs.net" TargetMode="External"/><Relationship Id="rId116" Type="http://schemas.openxmlformats.org/officeDocument/2006/relationships/hyperlink" Target="mailto:patient.ghsmc@nhs.net" TargetMode="External"/><Relationship Id="rId137" Type="http://schemas.openxmlformats.org/officeDocument/2006/relationships/hyperlink" Target="mailto:withyou.spocliverpool@nhs.net" TargetMode="External"/><Relationship Id="rId158" Type="http://schemas.openxmlformats.org/officeDocument/2006/relationships/hyperlink" Target="mailto:nicola.norman@merseycare.nhs.uk" TargetMode="External"/><Relationship Id="rId20" Type="http://schemas.openxmlformats.org/officeDocument/2006/relationships/hyperlink" Target="mailto:gp.n82641@nhs.net" TargetMode="External"/><Relationship Id="rId41" Type="http://schemas.openxmlformats.org/officeDocument/2006/relationships/hyperlink" Target="mailto:gp.n82054@nhs.net" TargetMode="External"/><Relationship Id="rId62" Type="http://schemas.openxmlformats.org/officeDocument/2006/relationships/hyperlink" Target="mailto:gp.n84023@nhs.net" TargetMode="External"/><Relationship Id="rId83" Type="http://schemas.openxmlformats.org/officeDocument/2006/relationships/hyperlink" Target="mailto:gateacre.medicalcentre@nhs.net" TargetMode="External"/><Relationship Id="rId88" Type="http://schemas.openxmlformats.org/officeDocument/2006/relationships/hyperlink" Target="mailto:gp.n82046@nhs.net" TargetMode="External"/><Relationship Id="rId111" Type="http://schemas.openxmlformats.org/officeDocument/2006/relationships/hyperlink" Target="mailto:gp.n82052@nhs.net" TargetMode="External"/><Relationship Id="rId132" Type="http://schemas.openxmlformats.org/officeDocument/2006/relationships/hyperlink" Target="mailto:greyroadsurgery@nhs.net" TargetMode="External"/><Relationship Id="rId153" Type="http://schemas.openxmlformats.org/officeDocument/2006/relationships/hyperlink" Target="mailto:pauline.mcgorrin@merseycare.nhs.uk" TargetMode="External"/><Relationship Id="rId174" Type="http://schemas.openxmlformats.org/officeDocument/2006/relationships/hyperlink" Target="mailto:pauline.bonney@merseycare.nhs.uk" TargetMode="External"/><Relationship Id="rId179" Type="http://schemas.openxmlformats.org/officeDocument/2006/relationships/hyperlink" Target="mailto:amanda.allan@merseycare.nhs.uk" TargetMode="External"/><Relationship Id="rId195" Type="http://schemas.openxmlformats.org/officeDocument/2006/relationships/hyperlink" Target="mailto:joanne.laffey@merseycare.nhs.uk" TargetMode="External"/><Relationship Id="rId190" Type="http://schemas.openxmlformats.org/officeDocument/2006/relationships/hyperlink" Target="mailto:Julie.Williams@pc24.nhs.uk" TargetMode="External"/><Relationship Id="rId204" Type="http://schemas.openxmlformats.org/officeDocument/2006/relationships/hyperlink" Target="mailto:neil.kenny@merseycare.nhs.uk" TargetMode="External"/><Relationship Id="rId15" Type="http://schemas.openxmlformats.org/officeDocument/2006/relationships/hyperlink" Target="mailto:Receptionist2.ArncliffeCourt@advinia.com" TargetMode="External"/><Relationship Id="rId36" Type="http://schemas.openxmlformats.org/officeDocument/2006/relationships/hyperlink" Target="mailto:admin@christophergrange.org" TargetMode="External"/><Relationship Id="rId57" Type="http://schemas.openxmlformats.org/officeDocument/2006/relationships/hyperlink" Target="mailto:gp.n84621@nhs.net" TargetMode="External"/><Relationship Id="rId106" Type="http://schemas.openxmlformats.org/officeDocument/2006/relationships/hyperlink" Target="mailto:gls.receptionteam@nhs.net" TargetMode="External"/><Relationship Id="rId127" Type="http://schemas.openxmlformats.org/officeDocument/2006/relationships/hyperlink" Target="mailto:gp.n83031@nhs.net" TargetMode="External"/><Relationship Id="rId10" Type="http://schemas.openxmlformats.org/officeDocument/2006/relationships/hyperlink" Target="mailto:GP.N82058@nhs.net" TargetMode="External"/><Relationship Id="rId31" Type="http://schemas.openxmlformats.org/officeDocument/2006/relationships/hyperlink" Target="mailto:gp.n83633@nhs.net" TargetMode="External"/><Relationship Id="rId52" Type="http://schemas.openxmlformats.org/officeDocument/2006/relationships/hyperlink" Target="mailto:gp.n84034@nhs.net" TargetMode="External"/><Relationship Id="rId73" Type="http://schemas.openxmlformats.org/officeDocument/2006/relationships/hyperlink" Target="mailto:apgp.secs@nhs.net" TargetMode="External"/><Relationship Id="rId78" Type="http://schemas.openxmlformats.org/officeDocument/2006/relationships/hyperlink" Target="mailto:gp.n84035@nhs.net" TargetMode="External"/><Relationship Id="rId94" Type="http://schemas.openxmlformats.org/officeDocument/2006/relationships/hyperlink" Target="mailto:tower.hill@nhs.net" TargetMode="External"/><Relationship Id="rId99" Type="http://schemas.openxmlformats.org/officeDocument/2006/relationships/hyperlink" Target="mailto:nicola.carr@ymcatogther.org.uk" TargetMode="External"/><Relationship Id="rId101" Type="http://schemas.openxmlformats.org/officeDocument/2006/relationships/hyperlink" Target="mailto:gp.n82067@nhs.net" TargetMode="External"/><Relationship Id="rId122" Type="http://schemas.openxmlformats.org/officeDocument/2006/relationships/hyperlink" Target="mailto:edge.hill@nhs.net" TargetMode="External"/><Relationship Id="rId143" Type="http://schemas.openxmlformats.org/officeDocument/2006/relationships/hyperlink" Target="mailto:gp.n84038@nhs.net" TargetMode="External"/><Relationship Id="rId148" Type="http://schemas.openxmlformats.org/officeDocument/2006/relationships/hyperlink" Target="mailto:Pauline.Jessup@merseycare.nhs.uk" TargetMode="External"/><Relationship Id="rId164" Type="http://schemas.openxmlformats.org/officeDocument/2006/relationships/hyperlink" Target="mailto:patricia.lyons@merseycare.nhs.uk" TargetMode="External"/><Relationship Id="rId169" Type="http://schemas.openxmlformats.org/officeDocument/2006/relationships/hyperlink" Target="mailto:Janine.worthington@livgp.nhs.uk" TargetMode="External"/><Relationship Id="rId185" Type="http://schemas.openxmlformats.org/officeDocument/2006/relationships/hyperlink" Target="mailto:Colleen.Savage@merseycare.nhs.uk" TargetMode="External"/><Relationship Id="rId4" Type="http://schemas.openxmlformats.org/officeDocument/2006/relationships/hyperlink" Target="mailto:GP.N82101@nhs.net" TargetMode="External"/><Relationship Id="rId9" Type="http://schemas.openxmlformats.org/officeDocument/2006/relationships/hyperlink" Target="mailto:Margaret.Mckenzie@livgp.nhs.uk" TargetMode="External"/><Relationship Id="rId180" Type="http://schemas.openxmlformats.org/officeDocument/2006/relationships/hyperlink" Target="mailto:natalie.jones4@merseycare.nhs.uk" TargetMode="External"/><Relationship Id="rId26" Type="http://schemas.openxmlformats.org/officeDocument/2006/relationships/hyperlink" Target="mailto:sv.hc1@nhs.net" TargetMode="External"/><Relationship Id="rId47" Type="http://schemas.openxmlformats.org/officeDocument/2006/relationships/hyperlink" Target="mailto:Fairfield.admin@nhs.net" TargetMode="External"/><Relationship Id="rId68" Type="http://schemas.openxmlformats.org/officeDocument/2006/relationships/hyperlink" Target="mailto:gp.n84002@nhs.net" TargetMode="External"/><Relationship Id="rId89" Type="http://schemas.openxmlformats.org/officeDocument/2006/relationships/hyperlink" Target="mailto:gp.n84003@nhs.net" TargetMode="External"/><Relationship Id="rId112" Type="http://schemas.openxmlformats.org/officeDocument/2006/relationships/hyperlink" Target="mailto:admin.agp@nhs.net" TargetMode="External"/><Relationship Id="rId133" Type="http://schemas.openxmlformats.org/officeDocument/2006/relationships/hyperlink" Target="mailto:ohadmin@ljmu.ac.uk" TargetMode="External"/><Relationship Id="rId154" Type="http://schemas.openxmlformats.org/officeDocument/2006/relationships/hyperlink" Target="mailto:helen.boyle@merseycare.nhs.uk" TargetMode="External"/><Relationship Id="rId175" Type="http://schemas.openxmlformats.org/officeDocument/2006/relationships/hyperlink" Target="mailto:Carol.Houghton@Merseycare.nhs.uk" TargetMode="External"/><Relationship Id="rId196" Type="http://schemas.openxmlformats.org/officeDocument/2006/relationships/hyperlink" Target="mailto:Nicola.Woods@merseycare.nhs.uk" TargetMode="External"/><Relationship Id="rId200" Type="http://schemas.openxmlformats.org/officeDocument/2006/relationships/hyperlink" Target="mailto:Hannah.Underwood@merseycare.nhs.uk" TargetMode="External"/><Relationship Id="rId16" Type="http://schemas.openxmlformats.org/officeDocument/2006/relationships/hyperlink" Target="mailto:aston.healthcare@nhs.net" TargetMode="External"/><Relationship Id="rId37" Type="http://schemas.openxmlformats.org/officeDocument/2006/relationships/hyperlink" Target="mailto:gp.n82108@nhs.net" TargetMode="External"/><Relationship Id="rId58" Type="http://schemas.openxmlformats.org/officeDocument/2006/relationships/hyperlink" Target="mailto:gp.n84019@nhs.net" TargetMode="External"/><Relationship Id="rId79" Type="http://schemas.openxmlformats.org/officeDocument/2006/relationships/hyperlink" Target="mailto:KNCCG.StLaurences@nhs.net" TargetMode="External"/><Relationship Id="rId102" Type="http://schemas.openxmlformats.org/officeDocument/2006/relationships/hyperlink" Target="mailto:Helen.mcaloon@nhs.net" TargetMode="External"/><Relationship Id="rId123" Type="http://schemas.openxmlformats.org/officeDocument/2006/relationships/hyperlink" Target="mailto:gp.n82076@nhs.net" TargetMode="External"/><Relationship Id="rId144" Type="http://schemas.openxmlformats.org/officeDocument/2006/relationships/hyperlink" Target="mailto:gp.y00446@nhs.net" TargetMode="External"/><Relationship Id="rId90" Type="http://schemas.openxmlformats.org/officeDocument/2006/relationships/hyperlink" Target="mailto:earleroad.medicalcentre@nhs.net" TargetMode="External"/><Relationship Id="rId165" Type="http://schemas.openxmlformats.org/officeDocument/2006/relationships/hyperlink" Target="mailto:nicola.norman@merseycare.nhs.uk" TargetMode="External"/><Relationship Id="rId186" Type="http://schemas.openxmlformats.org/officeDocument/2006/relationships/hyperlink" Target="mailto:theatre2@parkroadclinic.com" TargetMode="External"/><Relationship Id="rId27" Type="http://schemas.openxmlformats.org/officeDocument/2006/relationships/hyperlink" Target="mailto:Janette.Rimmer@livgp.nhs.uk" TargetMode="External"/><Relationship Id="rId48" Type="http://schemas.openxmlformats.org/officeDocument/2006/relationships/hyperlink" Target="mailto:gp.n84011@nhs.net" TargetMode="External"/><Relationship Id="rId69" Type="http://schemas.openxmlformats.org/officeDocument/2006/relationships/hyperlink" Target="mailto:ssccg.litherland-n84605@nhs.net" TargetMode="External"/><Relationship Id="rId113" Type="http://schemas.openxmlformats.org/officeDocument/2006/relationships/hyperlink" Target="mailto:bighamroadmc@nhs.uk" TargetMode="External"/><Relationship Id="rId134" Type="http://schemas.openxmlformats.org/officeDocument/2006/relationships/hyperlink" Target="mailto:gp.n82117@nhs.net" TargetMode="External"/><Relationship Id="rId80" Type="http://schemas.openxmlformats.org/officeDocument/2006/relationships/hyperlink" Target="mailto:homemanager.stonedalelodge@adivinia.com" TargetMode="External"/><Relationship Id="rId155" Type="http://schemas.openxmlformats.org/officeDocument/2006/relationships/hyperlink" Target="mailto:christina.allan2@merseycare.nhs.uk" TargetMode="External"/><Relationship Id="rId176" Type="http://schemas.openxmlformats.org/officeDocument/2006/relationships/hyperlink" Target="mailto:christina.allan2@merseycare.nhs.uk" TargetMode="External"/><Relationship Id="rId197" Type="http://schemas.openxmlformats.org/officeDocument/2006/relationships/hyperlink" Target="mailto:Hannah.Underwood@merseycare.nhs.uk" TargetMode="External"/><Relationship Id="rId201" Type="http://schemas.openxmlformats.org/officeDocument/2006/relationships/hyperlink" Target="mailto:vikki.sefton@merseycare.nhs.uk" TargetMode="External"/><Relationship Id="rId17" Type="http://schemas.openxmlformats.org/officeDocument/2006/relationships/hyperlink" Target="mailto:Anne.Meacock@livgp.nhs.uk" TargetMode="External"/><Relationship Id="rId38" Type="http://schemas.openxmlformats.org/officeDocument/2006/relationships/hyperlink" Target="mailto:Liverpool.hospice@mariecurie.org.uk" TargetMode="External"/><Relationship Id="rId59" Type="http://schemas.openxmlformats.org/officeDocument/2006/relationships/hyperlink" Target="mailto:gp.n82091@nhs.net" TargetMode="External"/><Relationship Id="rId103" Type="http://schemas.openxmlformats.org/officeDocument/2006/relationships/hyperlink" Target="mailto:Nicola.Norman@merseycare.nhs.uk" TargetMode="External"/><Relationship Id="rId124" Type="http://schemas.openxmlformats.org/officeDocument/2006/relationships/hyperlink" Target="mailto:gp.n82070@nhs.net" TargetMode="External"/><Relationship Id="rId70" Type="http://schemas.openxmlformats.org/officeDocument/2006/relationships/hyperlink" Target="mailto:admin.ashsurgery@nhs.net" TargetMode="External"/><Relationship Id="rId91" Type="http://schemas.openxmlformats.org/officeDocument/2006/relationships/hyperlink" Target="mailto:apgp.secs@nhs.net" TargetMode="External"/><Relationship Id="rId145" Type="http://schemas.openxmlformats.org/officeDocument/2006/relationships/hyperlink" Target="mailto:bellevale.healthcentre@nhs.net" TargetMode="External"/><Relationship Id="rId166" Type="http://schemas.openxmlformats.org/officeDocument/2006/relationships/hyperlink" Target="mailto:nicola.norman@merseycare.nhs.uk" TargetMode="External"/><Relationship Id="rId187" Type="http://schemas.openxmlformats.org/officeDocument/2006/relationships/hyperlink" Target="mailto:David.Whitehead@merseycare.nhs.uk" TargetMode="External"/><Relationship Id="rId1" Type="http://schemas.openxmlformats.org/officeDocument/2006/relationships/hyperlink" Target="mailto:GP.N82109@NHS.NET" TargetMode="External"/><Relationship Id="rId28" Type="http://schemas.openxmlformats.org/officeDocument/2006/relationships/hyperlink" Target="mailto:Lccg.hornspitmedicalcentre@nhs.net" TargetMode="External"/><Relationship Id="rId49" Type="http://schemas.openxmlformats.org/officeDocument/2006/relationships/hyperlink" Target="mailto:gp.n82086@nhs.net" TargetMode="External"/><Relationship Id="rId114" Type="http://schemas.openxmlformats.org/officeDocument/2006/relationships/hyperlink" Target="mailto:drjude.n82651@nhs.net" TargetMode="External"/><Relationship Id="rId60" Type="http://schemas.openxmlformats.org/officeDocument/2006/relationships/hyperlink" Target="mailto:gp.n82648@nhs.uk" TargetMode="External"/><Relationship Id="rId81" Type="http://schemas.openxmlformats.org/officeDocument/2006/relationships/hyperlink" Target="mailto:gp.n82110@nhs.net" TargetMode="External"/><Relationship Id="rId135" Type="http://schemas.openxmlformats.org/officeDocument/2006/relationships/hyperlink" Target="mailto:knottyash.mc@nhs.net" TargetMode="External"/><Relationship Id="rId156" Type="http://schemas.openxmlformats.org/officeDocument/2006/relationships/hyperlink" Target="mailto:Stuart.billington@merseycare.nhs.uk" TargetMode="External"/><Relationship Id="rId177" Type="http://schemas.openxmlformats.org/officeDocument/2006/relationships/hyperlink" Target="mailto:nicola.norman@merseycare.nhs.uk" TargetMode="External"/><Relationship Id="rId198" Type="http://schemas.openxmlformats.org/officeDocument/2006/relationships/hyperlink" Target="mailto:Hannah.Underwood@merseycare.nhs.uk" TargetMode="External"/><Relationship Id="rId202" Type="http://schemas.openxmlformats.org/officeDocument/2006/relationships/hyperlink" Target="mailto:colette.bower@merseycare.nhs.uk" TargetMode="External"/><Relationship Id="rId18" Type="http://schemas.openxmlformats.org/officeDocument/2006/relationships/hyperlink" Target="mailto:GP.n82664@nhs.net" TargetMode="External"/><Relationship Id="rId39" Type="http://schemas.openxmlformats.org/officeDocument/2006/relationships/hyperlink" Target="mailto:priorymedicalcentre@nhs.net" TargetMode="External"/><Relationship Id="rId50" Type="http://schemas.openxmlformats.org/officeDocument/2006/relationships/hyperlink" Target="mailto:gp.n82019@nhs.net" TargetMode="External"/><Relationship Id="rId104" Type="http://schemas.openxmlformats.org/officeDocument/2006/relationships/hyperlink" Target="mailto:yewtreecentre@nhs.uk" TargetMode="External"/><Relationship Id="rId125" Type="http://schemas.openxmlformats.org/officeDocument/2006/relationships/hyperlink" Target="mailto:macmillansurgery@nhs.net" TargetMode="External"/><Relationship Id="rId146" Type="http://schemas.openxmlformats.org/officeDocument/2006/relationships/hyperlink" Target="mailto:oldswanwic@nhs.net" TargetMode="External"/><Relationship Id="rId167" Type="http://schemas.openxmlformats.org/officeDocument/2006/relationships/hyperlink" Target="mailto:alan.hodgson@merseycare.nhs.uk" TargetMode="External"/><Relationship Id="rId188" Type="http://schemas.openxmlformats.org/officeDocument/2006/relationships/hyperlink" Target="mailto:Sally.Marsh@merseycare.nhs.uk" TargetMode="External"/><Relationship Id="rId71" Type="http://schemas.openxmlformats.org/officeDocument/2006/relationships/hyperlink" Target="mailto:gillmoss.generic@nhs.net" TargetMode="External"/><Relationship Id="rId92" Type="http://schemas.openxmlformats.org/officeDocument/2006/relationships/hyperlink" Target="mailto:storrsdaleprescription@nhs.net" TargetMode="External"/><Relationship Id="rId2" Type="http://schemas.openxmlformats.org/officeDocument/2006/relationships/hyperlink" Target="mailto:GP.N82650@NHS.NET" TargetMode="External"/><Relationship Id="rId29" Type="http://schemas.openxmlformats.org/officeDocument/2006/relationships/hyperlink" Target="mailto:GP.n82036@nhs.ne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R80"/>
  <sheetViews>
    <sheetView tabSelected="1" zoomScaleNormal="100" workbookViewId="0">
      <selection activeCell="S9" sqref="S9"/>
    </sheetView>
  </sheetViews>
  <sheetFormatPr defaultRowHeight="15" x14ac:dyDescent="0.25"/>
  <cols>
    <col min="1" max="1" width="2.42578125" customWidth="1"/>
  </cols>
  <sheetData>
    <row r="1" spans="1:18" x14ac:dyDescent="0.25">
      <c r="A1" s="1"/>
      <c r="B1" s="183" t="s">
        <v>1015</v>
      </c>
      <c r="C1" s="183"/>
      <c r="D1" s="183"/>
      <c r="E1" s="183"/>
      <c r="F1" s="183"/>
      <c r="G1" s="183"/>
      <c r="H1" s="183"/>
      <c r="I1" s="183"/>
      <c r="J1" s="183"/>
      <c r="K1" s="183"/>
      <c r="L1" s="183"/>
      <c r="M1" s="183"/>
      <c r="N1" s="183"/>
      <c r="O1" s="183"/>
      <c r="P1" s="183"/>
      <c r="Q1" s="183"/>
      <c r="R1" s="183"/>
    </row>
    <row r="2" spans="1:18" ht="15.75" thickBot="1" x14ac:dyDescent="0.3">
      <c r="A2" s="1"/>
      <c r="B2" s="1"/>
      <c r="C2" s="1"/>
      <c r="D2" s="1"/>
      <c r="E2" s="1"/>
      <c r="F2" s="1"/>
      <c r="G2" s="1"/>
      <c r="H2" s="33"/>
      <c r="I2" s="1"/>
      <c r="J2" s="1"/>
      <c r="K2" s="1"/>
      <c r="L2" s="1"/>
      <c r="M2" s="1"/>
      <c r="N2" s="1"/>
      <c r="O2" s="1"/>
      <c r="P2" s="1"/>
      <c r="Q2" s="1"/>
      <c r="R2" s="1"/>
    </row>
    <row r="3" spans="1:18" x14ac:dyDescent="0.25">
      <c r="A3" s="1"/>
      <c r="B3" s="34" t="s">
        <v>1014</v>
      </c>
      <c r="C3" s="3"/>
      <c r="D3" s="3"/>
      <c r="E3" s="3"/>
      <c r="F3" s="3"/>
      <c r="G3" s="3"/>
      <c r="H3" s="35"/>
      <c r="I3" s="3"/>
      <c r="J3" s="3"/>
      <c r="K3" s="3"/>
      <c r="L3" s="3"/>
      <c r="M3" s="3"/>
      <c r="N3" s="3"/>
      <c r="O3" s="3"/>
      <c r="P3" s="3"/>
      <c r="Q3" s="3"/>
      <c r="R3" s="4"/>
    </row>
    <row r="4" spans="1:18" ht="9" customHeight="1" x14ac:dyDescent="0.25">
      <c r="A4" s="1"/>
      <c r="B4" s="71"/>
      <c r="C4" s="6"/>
      <c r="D4" s="6"/>
      <c r="E4" s="6"/>
      <c r="F4" s="6"/>
      <c r="G4" s="6"/>
      <c r="H4" s="21"/>
      <c r="I4" s="6"/>
      <c r="J4" s="6"/>
      <c r="K4" s="6"/>
      <c r="L4" s="6"/>
      <c r="M4" s="6"/>
      <c r="N4" s="6"/>
      <c r="O4" s="6"/>
      <c r="P4" s="6"/>
      <c r="Q4" s="6"/>
      <c r="R4" s="7"/>
    </row>
    <row r="5" spans="1:18" x14ac:dyDescent="0.25">
      <c r="A5" s="1"/>
      <c r="B5" s="71" t="s">
        <v>1078</v>
      </c>
      <c r="C5" s="6"/>
      <c r="D5" s="6"/>
      <c r="E5" s="6"/>
      <c r="F5" s="6"/>
      <c r="G5" s="6"/>
      <c r="H5" s="21"/>
      <c r="I5" s="6"/>
      <c r="J5" s="6"/>
      <c r="K5" s="6"/>
      <c r="L5" s="6"/>
      <c r="M5" s="6"/>
      <c r="N5" s="6"/>
      <c r="O5" s="6"/>
      <c r="P5" s="6"/>
      <c r="Q5" s="6"/>
      <c r="R5" s="7"/>
    </row>
    <row r="6" spans="1:18" ht="9" customHeight="1" x14ac:dyDescent="0.25">
      <c r="A6" s="1"/>
      <c r="B6" s="5"/>
      <c r="C6" s="6"/>
      <c r="D6" s="6"/>
      <c r="E6" s="6"/>
      <c r="F6" s="6"/>
      <c r="G6" s="6"/>
      <c r="H6" s="21"/>
      <c r="I6" s="6"/>
      <c r="J6" s="6"/>
      <c r="K6" s="6"/>
      <c r="L6" s="6"/>
      <c r="M6" s="6"/>
      <c r="N6" s="6"/>
      <c r="O6" s="6"/>
      <c r="P6" s="6"/>
      <c r="Q6" s="6"/>
      <c r="R6" s="7"/>
    </row>
    <row r="7" spans="1:18" x14ac:dyDescent="0.25">
      <c r="A7" s="1"/>
      <c r="B7" s="5" t="s">
        <v>1079</v>
      </c>
      <c r="C7" s="6"/>
      <c r="D7" s="6"/>
      <c r="E7" s="6"/>
      <c r="F7" s="6"/>
      <c r="G7" s="6"/>
      <c r="H7" s="21"/>
      <c r="I7" s="6"/>
      <c r="J7" s="6"/>
      <c r="K7" s="6"/>
      <c r="L7" s="6"/>
      <c r="M7" s="6"/>
      <c r="N7" s="6"/>
      <c r="O7" s="6"/>
      <c r="P7" s="6"/>
      <c r="Q7" s="6"/>
      <c r="R7" s="7"/>
    </row>
    <row r="8" spans="1:18" ht="9" customHeight="1" x14ac:dyDescent="0.25">
      <c r="A8" s="1"/>
      <c r="B8" s="5"/>
      <c r="C8" s="6"/>
      <c r="D8" s="6"/>
      <c r="E8" s="6"/>
      <c r="F8" s="6"/>
      <c r="G8" s="6"/>
      <c r="H8" s="21"/>
      <c r="I8" s="6"/>
      <c r="J8" s="6"/>
      <c r="K8" s="6"/>
      <c r="L8" s="6"/>
      <c r="M8" s="6"/>
      <c r="N8" s="6"/>
      <c r="O8" s="6"/>
      <c r="P8" s="6"/>
      <c r="Q8" s="6"/>
      <c r="R8" s="7"/>
    </row>
    <row r="9" spans="1:18" ht="15.75" thickBot="1" x14ac:dyDescent="0.3">
      <c r="A9" s="1"/>
      <c r="B9" s="23" t="s">
        <v>1080</v>
      </c>
      <c r="C9" s="20"/>
      <c r="D9" s="20"/>
      <c r="E9" s="20"/>
      <c r="F9" s="20"/>
      <c r="G9" s="20"/>
      <c r="H9" s="36"/>
      <c r="I9" s="20"/>
      <c r="J9" s="20"/>
      <c r="K9" s="20"/>
      <c r="L9" s="20"/>
      <c r="M9" s="20"/>
      <c r="N9" s="20"/>
      <c r="O9" s="20"/>
      <c r="P9" s="20"/>
      <c r="Q9" s="20"/>
      <c r="R9" s="22"/>
    </row>
    <row r="10" spans="1:18" ht="15.75" thickBot="1" x14ac:dyDescent="0.3">
      <c r="A10" s="1"/>
      <c r="B10" s="33"/>
      <c r="C10" s="1"/>
      <c r="D10" s="1"/>
      <c r="E10" s="1"/>
      <c r="F10" s="1"/>
      <c r="G10" s="1"/>
      <c r="H10" s="1"/>
      <c r="I10" s="1"/>
      <c r="J10" s="1"/>
      <c r="K10" s="1"/>
      <c r="L10" s="1"/>
      <c r="M10" s="1"/>
      <c r="N10" s="1"/>
      <c r="O10" s="1"/>
      <c r="P10" s="1"/>
      <c r="Q10" s="1"/>
      <c r="R10" s="1"/>
    </row>
    <row r="11" spans="1:18" x14ac:dyDescent="0.25">
      <c r="A11" s="1"/>
      <c r="B11" s="34" t="s">
        <v>1017</v>
      </c>
      <c r="C11" s="3"/>
      <c r="D11" s="3"/>
      <c r="E11" s="3"/>
      <c r="F11" s="3"/>
      <c r="G11" s="3"/>
      <c r="H11" s="3"/>
      <c r="I11" s="3"/>
      <c r="J11" s="3"/>
      <c r="K11" s="3"/>
      <c r="L11" s="3"/>
      <c r="M11" s="3"/>
      <c r="N11" s="3"/>
      <c r="O11" s="3"/>
      <c r="P11" s="3"/>
      <c r="Q11" s="3"/>
      <c r="R11" s="4"/>
    </row>
    <row r="12" spans="1:18" ht="9" customHeight="1" x14ac:dyDescent="0.25">
      <c r="A12" s="1"/>
      <c r="B12" s="71"/>
      <c r="C12" s="6"/>
      <c r="D12" s="6"/>
      <c r="E12" s="6"/>
      <c r="F12" s="6"/>
      <c r="G12" s="6"/>
      <c r="H12" s="6"/>
      <c r="I12" s="6"/>
      <c r="J12" s="6"/>
      <c r="K12" s="6"/>
      <c r="L12" s="6"/>
      <c r="M12" s="6"/>
      <c r="N12" s="6"/>
      <c r="O12" s="6"/>
      <c r="P12" s="6"/>
      <c r="Q12" s="6"/>
      <c r="R12" s="7"/>
    </row>
    <row r="13" spans="1:18" ht="42.95" customHeight="1" x14ac:dyDescent="0.25">
      <c r="A13" s="1"/>
      <c r="B13" s="184" t="s">
        <v>1081</v>
      </c>
      <c r="C13" s="185"/>
      <c r="D13" s="185"/>
      <c r="E13" s="185"/>
      <c r="F13" s="185"/>
      <c r="G13" s="185"/>
      <c r="H13" s="185"/>
      <c r="I13" s="185"/>
      <c r="J13" s="185"/>
      <c r="K13" s="185"/>
      <c r="L13" s="185"/>
      <c r="M13" s="185"/>
      <c r="N13" s="185"/>
      <c r="O13" s="185"/>
      <c r="P13" s="185"/>
      <c r="Q13" s="185"/>
      <c r="R13" s="186"/>
    </row>
    <row r="14" spans="1:18" ht="9" customHeight="1" x14ac:dyDescent="0.25">
      <c r="A14" s="1"/>
      <c r="B14" s="37"/>
      <c r="C14" s="38"/>
      <c r="D14" s="38"/>
      <c r="E14" s="38"/>
      <c r="F14" s="38"/>
      <c r="G14" s="38"/>
      <c r="H14" s="38"/>
      <c r="I14" s="38"/>
      <c r="J14" s="38"/>
      <c r="K14" s="38"/>
      <c r="L14" s="38"/>
      <c r="M14" s="38"/>
      <c r="N14" s="38"/>
      <c r="O14" s="38"/>
      <c r="P14" s="38"/>
      <c r="Q14" s="38"/>
      <c r="R14" s="39"/>
    </row>
    <row r="15" spans="1:18" ht="14.45" customHeight="1" x14ac:dyDescent="0.25">
      <c r="A15" s="1"/>
      <c r="B15" s="184" t="s">
        <v>1023</v>
      </c>
      <c r="C15" s="185"/>
      <c r="D15" s="185"/>
      <c r="E15" s="185"/>
      <c r="F15" s="185"/>
      <c r="G15" s="185"/>
      <c r="H15" s="185"/>
      <c r="I15" s="185"/>
      <c r="J15" s="185"/>
      <c r="K15" s="185"/>
      <c r="L15" s="185"/>
      <c r="M15" s="185"/>
      <c r="N15" s="185"/>
      <c r="O15" s="185"/>
      <c r="P15" s="185"/>
      <c r="Q15" s="185"/>
      <c r="R15" s="186"/>
    </row>
    <row r="16" spans="1:18" ht="9" customHeight="1" x14ac:dyDescent="0.25">
      <c r="A16" s="1"/>
      <c r="B16" s="37"/>
      <c r="C16" s="38"/>
      <c r="D16" s="38"/>
      <c r="E16" s="38"/>
      <c r="F16" s="38"/>
      <c r="G16" s="38"/>
      <c r="H16" s="38"/>
      <c r="I16" s="38"/>
      <c r="J16" s="38"/>
      <c r="K16" s="38"/>
      <c r="L16" s="38"/>
      <c r="M16" s="38"/>
      <c r="N16" s="38"/>
      <c r="O16" s="38"/>
      <c r="P16" s="38"/>
      <c r="Q16" s="38"/>
      <c r="R16" s="39"/>
    </row>
    <row r="17" spans="1:18" ht="14.45" customHeight="1" x14ac:dyDescent="0.25">
      <c r="A17" s="1"/>
      <c r="B17" s="184" t="s">
        <v>1019</v>
      </c>
      <c r="C17" s="185"/>
      <c r="D17" s="185"/>
      <c r="E17" s="185"/>
      <c r="F17" s="185"/>
      <c r="G17" s="185"/>
      <c r="H17" s="185"/>
      <c r="I17" s="185"/>
      <c r="J17" s="185"/>
      <c r="K17" s="185"/>
      <c r="L17" s="185"/>
      <c r="M17" s="185"/>
      <c r="N17" s="185"/>
      <c r="O17" s="185"/>
      <c r="P17" s="185"/>
      <c r="Q17" s="185"/>
      <c r="R17" s="186"/>
    </row>
    <row r="18" spans="1:18" ht="9" customHeight="1" x14ac:dyDescent="0.25">
      <c r="A18" s="1"/>
      <c r="B18" s="37"/>
      <c r="C18" s="38"/>
      <c r="D18" s="38"/>
      <c r="E18" s="38"/>
      <c r="F18" s="38"/>
      <c r="G18" s="38"/>
      <c r="H18" s="38"/>
      <c r="I18" s="38"/>
      <c r="J18" s="38"/>
      <c r="K18" s="38"/>
      <c r="L18" s="38"/>
      <c r="M18" s="38"/>
      <c r="N18" s="38"/>
      <c r="O18" s="38"/>
      <c r="P18" s="38"/>
      <c r="Q18" s="38"/>
      <c r="R18" s="39"/>
    </row>
    <row r="19" spans="1:18" ht="31.5" customHeight="1" x14ac:dyDescent="0.25">
      <c r="A19" s="1"/>
      <c r="B19" s="187" t="s">
        <v>1020</v>
      </c>
      <c r="C19" s="188"/>
      <c r="D19" s="188"/>
      <c r="E19" s="188"/>
      <c r="F19" s="188"/>
      <c r="G19" s="188"/>
      <c r="H19" s="188"/>
      <c r="I19" s="188"/>
      <c r="J19" s="188"/>
      <c r="K19" s="188"/>
      <c r="L19" s="188"/>
      <c r="M19" s="188"/>
      <c r="N19" s="188"/>
      <c r="O19" s="188"/>
      <c r="P19" s="188"/>
      <c r="Q19" s="188"/>
      <c r="R19" s="189"/>
    </row>
    <row r="20" spans="1:18" ht="9" customHeight="1" x14ac:dyDescent="0.25">
      <c r="A20" s="1"/>
      <c r="B20" s="29"/>
      <c r="C20" s="30"/>
      <c r="D20" s="30"/>
      <c r="E20" s="30"/>
      <c r="F20" s="30"/>
      <c r="G20" s="30"/>
      <c r="H20" s="30"/>
      <c r="I20" s="30"/>
      <c r="J20" s="30"/>
      <c r="K20" s="30"/>
      <c r="L20" s="30"/>
      <c r="M20" s="30"/>
      <c r="N20" s="30"/>
      <c r="O20" s="30"/>
      <c r="P20" s="30"/>
      <c r="Q20" s="30"/>
      <c r="R20" s="31"/>
    </row>
    <row r="21" spans="1:18" ht="42.6" customHeight="1" x14ac:dyDescent="0.25">
      <c r="A21" s="1"/>
      <c r="B21" s="187" t="s">
        <v>1029</v>
      </c>
      <c r="C21" s="188"/>
      <c r="D21" s="188"/>
      <c r="E21" s="188"/>
      <c r="F21" s="188"/>
      <c r="G21" s="188"/>
      <c r="H21" s="188"/>
      <c r="I21" s="188"/>
      <c r="J21" s="188"/>
      <c r="K21" s="188"/>
      <c r="L21" s="188"/>
      <c r="M21" s="188"/>
      <c r="N21" s="188"/>
      <c r="O21" s="188"/>
      <c r="P21" s="188"/>
      <c r="Q21" s="188"/>
      <c r="R21" s="189"/>
    </row>
    <row r="22" spans="1:18" ht="9" customHeight="1" x14ac:dyDescent="0.25">
      <c r="A22" s="1"/>
      <c r="B22" s="29"/>
      <c r="C22" s="30"/>
      <c r="D22" s="30"/>
      <c r="E22" s="30"/>
      <c r="F22" s="30"/>
      <c r="G22" s="30"/>
      <c r="H22" s="30"/>
      <c r="I22" s="30"/>
      <c r="J22" s="30"/>
      <c r="K22" s="30"/>
      <c r="L22" s="30"/>
      <c r="M22" s="30"/>
      <c r="N22" s="30"/>
      <c r="O22" s="30"/>
      <c r="P22" s="30"/>
      <c r="Q22" s="30"/>
      <c r="R22" s="31"/>
    </row>
    <row r="23" spans="1:18" ht="17.45" customHeight="1" x14ac:dyDescent="0.25">
      <c r="A23" s="1"/>
      <c r="B23" s="190" t="s">
        <v>1024</v>
      </c>
      <c r="C23" s="191"/>
      <c r="D23" s="191"/>
      <c r="E23" s="191"/>
      <c r="F23" s="191"/>
      <c r="G23" s="191"/>
      <c r="H23" s="191"/>
      <c r="I23" s="191"/>
      <c r="J23" s="191"/>
      <c r="K23" s="191"/>
      <c r="L23" s="191"/>
      <c r="M23" s="191"/>
      <c r="N23" s="191"/>
      <c r="O23" s="191"/>
      <c r="P23" s="191"/>
      <c r="Q23" s="191"/>
      <c r="R23" s="192"/>
    </row>
    <row r="24" spans="1:18" ht="9" customHeight="1" x14ac:dyDescent="0.25">
      <c r="A24" s="1"/>
      <c r="B24" s="41"/>
      <c r="C24" s="42"/>
      <c r="D24" s="42"/>
      <c r="E24" s="42"/>
      <c r="F24" s="42"/>
      <c r="G24" s="42"/>
      <c r="H24" s="42"/>
      <c r="I24" s="42"/>
      <c r="J24" s="42"/>
      <c r="K24" s="42"/>
      <c r="L24" s="42"/>
      <c r="M24" s="42"/>
      <c r="N24" s="42"/>
      <c r="O24" s="42"/>
      <c r="P24" s="42"/>
      <c r="Q24" s="42"/>
      <c r="R24" s="43"/>
    </row>
    <row r="25" spans="1:18" x14ac:dyDescent="0.25">
      <c r="A25" s="1"/>
      <c r="B25" s="187" t="s">
        <v>1018</v>
      </c>
      <c r="C25" s="188"/>
      <c r="D25" s="188"/>
      <c r="E25" s="188"/>
      <c r="F25" s="188"/>
      <c r="G25" s="188"/>
      <c r="H25" s="188"/>
      <c r="I25" s="188"/>
      <c r="J25" s="188"/>
      <c r="K25" s="188"/>
      <c r="L25" s="188"/>
      <c r="M25" s="188"/>
      <c r="N25" s="188"/>
      <c r="O25" s="188"/>
      <c r="P25" s="188"/>
      <c r="Q25" s="188"/>
      <c r="R25" s="189"/>
    </row>
    <row r="26" spans="1:18" ht="9" customHeight="1" x14ac:dyDescent="0.25">
      <c r="A26" s="1"/>
      <c r="B26" s="29"/>
      <c r="C26" s="30"/>
      <c r="D26" s="30"/>
      <c r="E26" s="30"/>
      <c r="F26" s="30"/>
      <c r="G26" s="30"/>
      <c r="H26" s="30"/>
      <c r="I26" s="30"/>
      <c r="J26" s="30"/>
      <c r="K26" s="30"/>
      <c r="L26" s="30"/>
      <c r="M26" s="30"/>
      <c r="N26" s="30"/>
      <c r="O26" s="30"/>
      <c r="P26" s="30"/>
      <c r="Q26" s="30"/>
      <c r="R26" s="31"/>
    </row>
    <row r="27" spans="1:18" x14ac:dyDescent="0.25">
      <c r="A27" s="1"/>
      <c r="B27" s="32" t="s">
        <v>1021</v>
      </c>
      <c r="C27" s="6"/>
      <c r="D27" s="6"/>
      <c r="E27" s="6"/>
      <c r="F27" s="6"/>
      <c r="G27" s="6"/>
      <c r="H27" s="6"/>
      <c r="I27" s="6"/>
      <c r="J27" s="6"/>
      <c r="K27" s="6"/>
      <c r="L27" s="6"/>
      <c r="M27" s="6"/>
      <c r="N27" s="6"/>
      <c r="O27" s="6"/>
      <c r="P27" s="6"/>
      <c r="Q27" s="6"/>
      <c r="R27" s="7"/>
    </row>
    <row r="28" spans="1:18" ht="9" customHeight="1" x14ac:dyDescent="0.25">
      <c r="A28" s="1"/>
      <c r="B28" s="32"/>
      <c r="C28" s="6"/>
      <c r="D28" s="6"/>
      <c r="E28" s="6"/>
      <c r="F28" s="6"/>
      <c r="G28" s="6"/>
      <c r="H28" s="6"/>
      <c r="I28" s="6"/>
      <c r="J28" s="6"/>
      <c r="K28" s="6"/>
      <c r="L28" s="6"/>
      <c r="M28" s="6"/>
      <c r="N28" s="6"/>
      <c r="O28" s="6"/>
      <c r="P28" s="6"/>
      <c r="Q28" s="6"/>
      <c r="R28" s="7"/>
    </row>
    <row r="29" spans="1:18" ht="15.75" thickBot="1" x14ac:dyDescent="0.3">
      <c r="A29" s="1"/>
      <c r="B29" s="40" t="s">
        <v>1022</v>
      </c>
      <c r="C29" s="20"/>
      <c r="D29" s="20"/>
      <c r="E29" s="20"/>
      <c r="F29" s="20"/>
      <c r="G29" s="20"/>
      <c r="H29" s="20"/>
      <c r="I29" s="20"/>
      <c r="J29" s="20"/>
      <c r="K29" s="20"/>
      <c r="L29" s="20"/>
      <c r="M29" s="20"/>
      <c r="N29" s="20"/>
      <c r="O29" s="20"/>
      <c r="P29" s="20"/>
      <c r="Q29" s="20"/>
      <c r="R29" s="22"/>
    </row>
    <row r="30" spans="1:18" ht="15.75" thickBot="1" x14ac:dyDescent="0.3">
      <c r="A30" s="1"/>
      <c r="B30" s="1"/>
      <c r="C30" s="1"/>
      <c r="D30" s="1"/>
      <c r="E30" s="1"/>
      <c r="F30" s="1"/>
      <c r="G30" s="1"/>
      <c r="H30" s="1"/>
      <c r="I30" s="1"/>
      <c r="J30" s="1"/>
      <c r="K30" s="1"/>
      <c r="L30" s="1"/>
      <c r="M30" s="1"/>
      <c r="N30" s="1"/>
      <c r="O30" s="1"/>
      <c r="P30" s="1"/>
      <c r="Q30" s="1"/>
      <c r="R30" s="1"/>
    </row>
    <row r="31" spans="1:18" x14ac:dyDescent="0.25">
      <c r="B31" s="34" t="s">
        <v>1030</v>
      </c>
      <c r="C31" s="3"/>
      <c r="D31" s="3"/>
      <c r="E31" s="3"/>
      <c r="F31" s="3"/>
      <c r="G31" s="3"/>
      <c r="H31" s="3"/>
      <c r="I31" s="3"/>
      <c r="J31" s="3"/>
      <c r="K31" s="3"/>
      <c r="L31" s="3"/>
      <c r="M31" s="3"/>
      <c r="N31" s="3"/>
      <c r="O31" s="3"/>
      <c r="P31" s="3"/>
      <c r="Q31" s="3"/>
      <c r="R31" s="4"/>
    </row>
    <row r="32" spans="1:18" ht="9" customHeight="1" x14ac:dyDescent="0.25">
      <c r="B32" s="71"/>
      <c r="C32" s="6"/>
      <c r="D32" s="6"/>
      <c r="E32" s="6"/>
      <c r="F32" s="6"/>
      <c r="G32" s="6"/>
      <c r="H32" s="6"/>
      <c r="I32" s="6"/>
      <c r="J32" s="6"/>
      <c r="K32" s="6"/>
      <c r="L32" s="6"/>
      <c r="M32" s="6"/>
      <c r="N32" s="6"/>
      <c r="O32" s="6"/>
      <c r="P32" s="6"/>
      <c r="Q32" s="6"/>
      <c r="R32" s="7"/>
    </row>
    <row r="33" spans="2:18" x14ac:dyDescent="0.25">
      <c r="B33" s="71" t="s">
        <v>1043</v>
      </c>
      <c r="C33" s="6"/>
      <c r="D33" s="6"/>
      <c r="E33" s="6"/>
      <c r="F33" s="6"/>
      <c r="G33" s="6"/>
      <c r="H33" s="6"/>
      <c r="I33" s="6"/>
      <c r="J33" s="6"/>
      <c r="K33" s="6"/>
      <c r="L33" s="6"/>
      <c r="M33" s="6"/>
      <c r="N33" s="6"/>
      <c r="O33" s="6"/>
      <c r="P33" s="6"/>
      <c r="Q33" s="6"/>
      <c r="R33" s="7"/>
    </row>
    <row r="34" spans="2:18" ht="57.6" customHeight="1" x14ac:dyDescent="0.25">
      <c r="B34" s="171" t="s">
        <v>1044</v>
      </c>
      <c r="C34" s="172"/>
      <c r="D34" s="172"/>
      <c r="E34" s="172"/>
      <c r="F34" s="172"/>
      <c r="G34" s="172"/>
      <c r="H34" s="172"/>
      <c r="I34" s="172"/>
      <c r="J34" s="172"/>
      <c r="K34" s="172"/>
      <c r="L34" s="172"/>
      <c r="M34" s="172"/>
      <c r="N34" s="172"/>
      <c r="O34" s="172"/>
      <c r="P34" s="172"/>
      <c r="Q34" s="172"/>
      <c r="R34" s="173"/>
    </row>
    <row r="35" spans="2:18" x14ac:dyDescent="0.25">
      <c r="B35" s="76" t="s">
        <v>1055</v>
      </c>
      <c r="C35" s="6"/>
      <c r="D35" s="6"/>
      <c r="E35" s="6"/>
      <c r="F35" s="6"/>
      <c r="G35" s="6"/>
      <c r="H35" s="6"/>
      <c r="I35" s="6"/>
      <c r="J35" s="6"/>
      <c r="K35" s="6"/>
      <c r="L35" s="6"/>
      <c r="M35" s="6"/>
      <c r="N35" s="6"/>
      <c r="O35" s="6"/>
      <c r="P35" s="6"/>
      <c r="Q35" s="6"/>
      <c r="R35" s="7"/>
    </row>
    <row r="36" spans="2:18" x14ac:dyDescent="0.25">
      <c r="B36" s="76" t="s">
        <v>1056</v>
      </c>
      <c r="C36" s="6"/>
      <c r="D36" s="6"/>
      <c r="E36" s="6"/>
      <c r="F36" s="6"/>
      <c r="G36" s="6"/>
      <c r="H36" s="6"/>
      <c r="I36" s="6"/>
      <c r="J36" s="6"/>
      <c r="K36" s="6"/>
      <c r="L36" s="6"/>
      <c r="M36" s="6"/>
      <c r="N36" s="6"/>
      <c r="O36" s="6"/>
      <c r="P36" s="6"/>
      <c r="Q36" s="6"/>
      <c r="R36" s="7"/>
    </row>
    <row r="37" spans="2:18" x14ac:dyDescent="0.25">
      <c r="B37" s="76" t="s">
        <v>1057</v>
      </c>
      <c r="C37" s="6"/>
      <c r="D37" s="6"/>
      <c r="E37" s="6"/>
      <c r="F37" s="6"/>
      <c r="G37" s="6"/>
      <c r="H37" s="6"/>
      <c r="I37" s="6"/>
      <c r="J37" s="6"/>
      <c r="K37" s="6"/>
      <c r="L37" s="6"/>
      <c r="M37" s="6"/>
      <c r="N37" s="6"/>
      <c r="O37" s="6"/>
      <c r="P37" s="6"/>
      <c r="Q37" s="6"/>
      <c r="R37" s="7"/>
    </row>
    <row r="38" spans="2:18" x14ac:dyDescent="0.25">
      <c r="B38" s="76" t="s">
        <v>1058</v>
      </c>
      <c r="C38" s="6"/>
      <c r="D38" s="6"/>
      <c r="E38" s="6"/>
      <c r="F38" s="6"/>
      <c r="G38" s="6"/>
      <c r="H38" s="6"/>
      <c r="I38" s="6"/>
      <c r="J38" s="6"/>
      <c r="K38" s="6"/>
      <c r="L38" s="6"/>
      <c r="M38" s="6"/>
      <c r="N38" s="6"/>
      <c r="O38" s="6"/>
      <c r="P38" s="6"/>
      <c r="Q38" s="6"/>
      <c r="R38" s="7"/>
    </row>
    <row r="39" spans="2:18" ht="9" customHeight="1" x14ac:dyDescent="0.25">
      <c r="B39" s="5"/>
      <c r="C39" s="6"/>
      <c r="D39" s="6"/>
      <c r="E39" s="6"/>
      <c r="F39" s="6"/>
      <c r="G39" s="6"/>
      <c r="H39" s="6"/>
      <c r="I39" s="6"/>
      <c r="J39" s="6"/>
      <c r="K39" s="6"/>
      <c r="L39" s="6"/>
      <c r="M39" s="6"/>
      <c r="N39" s="6"/>
      <c r="O39" s="6"/>
      <c r="P39" s="6"/>
      <c r="Q39" s="6"/>
      <c r="R39" s="7"/>
    </row>
    <row r="40" spans="2:18" x14ac:dyDescent="0.25">
      <c r="B40" s="71" t="s">
        <v>1045</v>
      </c>
      <c r="C40" s="77"/>
      <c r="D40" s="77"/>
      <c r="E40" s="77"/>
      <c r="F40" s="77"/>
      <c r="G40" s="77"/>
      <c r="H40" s="77"/>
      <c r="I40" s="77"/>
      <c r="J40" s="77"/>
      <c r="K40" s="77"/>
      <c r="L40" s="6"/>
      <c r="M40" s="6"/>
      <c r="N40" s="6"/>
      <c r="O40" s="6"/>
      <c r="P40" s="6"/>
      <c r="Q40" s="6"/>
      <c r="R40" s="7"/>
    </row>
    <row r="41" spans="2:18" ht="45" customHeight="1" x14ac:dyDescent="0.25">
      <c r="B41" s="171" t="s">
        <v>1051</v>
      </c>
      <c r="C41" s="172"/>
      <c r="D41" s="172"/>
      <c r="E41" s="172"/>
      <c r="F41" s="172"/>
      <c r="G41" s="172"/>
      <c r="H41" s="172"/>
      <c r="I41" s="172"/>
      <c r="J41" s="172"/>
      <c r="K41" s="172"/>
      <c r="L41" s="172"/>
      <c r="M41" s="172"/>
      <c r="N41" s="172"/>
      <c r="O41" s="172"/>
      <c r="P41" s="172"/>
      <c r="Q41" s="172"/>
      <c r="R41" s="173"/>
    </row>
    <row r="42" spans="2:18" ht="9" customHeight="1" x14ac:dyDescent="0.25">
      <c r="B42" s="5"/>
      <c r="C42" s="6"/>
      <c r="D42" s="6"/>
      <c r="E42" s="6"/>
      <c r="F42" s="6"/>
      <c r="G42" s="6"/>
      <c r="H42" s="6"/>
      <c r="I42" s="6"/>
      <c r="J42" s="6"/>
      <c r="K42" s="6"/>
      <c r="L42" s="6"/>
      <c r="M42" s="6"/>
      <c r="N42" s="6"/>
      <c r="O42" s="6"/>
      <c r="P42" s="6"/>
      <c r="Q42" s="6"/>
      <c r="R42" s="7"/>
    </row>
    <row r="43" spans="2:18" x14ac:dyDescent="0.25">
      <c r="B43" s="71" t="s">
        <v>1046</v>
      </c>
      <c r="C43" s="6"/>
      <c r="D43" s="6"/>
      <c r="E43" s="6"/>
      <c r="F43" s="6"/>
      <c r="G43" s="6"/>
      <c r="H43" s="6"/>
      <c r="I43" s="6"/>
      <c r="J43" s="6"/>
      <c r="K43" s="6"/>
      <c r="L43" s="6"/>
      <c r="M43" s="6"/>
      <c r="N43" s="6"/>
      <c r="O43" s="6"/>
      <c r="P43" s="6"/>
      <c r="Q43" s="6"/>
      <c r="R43" s="7"/>
    </row>
    <row r="44" spans="2:18" x14ac:dyDescent="0.25">
      <c r="B44" s="5" t="s">
        <v>1047</v>
      </c>
      <c r="C44" s="6"/>
      <c r="D44" s="6"/>
      <c r="E44" s="6"/>
      <c r="F44" s="6"/>
      <c r="G44" s="6"/>
      <c r="H44" s="6"/>
      <c r="I44" s="6"/>
      <c r="J44" s="6"/>
      <c r="K44" s="6"/>
      <c r="L44" s="6"/>
      <c r="M44" s="6"/>
      <c r="N44" s="6"/>
      <c r="O44" s="6"/>
      <c r="P44" s="6"/>
      <c r="Q44" s="6"/>
      <c r="R44" s="7"/>
    </row>
    <row r="45" spans="2:18" ht="9" customHeight="1" x14ac:dyDescent="0.25">
      <c r="B45" s="5"/>
      <c r="C45" s="6"/>
      <c r="D45" s="6"/>
      <c r="E45" s="6"/>
      <c r="F45" s="6"/>
      <c r="G45" s="6"/>
      <c r="H45" s="6"/>
      <c r="I45" s="6"/>
      <c r="J45" s="6"/>
      <c r="K45" s="6"/>
      <c r="L45" s="6"/>
      <c r="M45" s="6"/>
      <c r="N45" s="6"/>
      <c r="O45" s="6"/>
      <c r="P45" s="6"/>
      <c r="Q45" s="6"/>
      <c r="R45" s="7"/>
    </row>
    <row r="46" spans="2:18" x14ac:dyDescent="0.25">
      <c r="B46" s="78" t="s">
        <v>1048</v>
      </c>
      <c r="C46" s="6"/>
      <c r="D46" s="6"/>
      <c r="E46" s="6"/>
      <c r="F46" s="6"/>
      <c r="G46" s="6"/>
      <c r="H46" s="6"/>
      <c r="I46" s="6"/>
      <c r="J46" s="6"/>
      <c r="K46" s="6"/>
      <c r="L46" s="6"/>
      <c r="M46" s="6"/>
      <c r="N46" s="6"/>
      <c r="O46" s="6"/>
      <c r="P46" s="6"/>
      <c r="Q46" s="6"/>
      <c r="R46" s="7"/>
    </row>
    <row r="47" spans="2:18" ht="30" customHeight="1" x14ac:dyDescent="0.25">
      <c r="B47" s="171" t="s">
        <v>1049</v>
      </c>
      <c r="C47" s="172"/>
      <c r="D47" s="172"/>
      <c r="E47" s="172"/>
      <c r="F47" s="172"/>
      <c r="G47" s="172"/>
      <c r="H47" s="172"/>
      <c r="I47" s="172"/>
      <c r="J47" s="172"/>
      <c r="K47" s="172"/>
      <c r="L47" s="172"/>
      <c r="M47" s="172"/>
      <c r="N47" s="172"/>
      <c r="O47" s="172"/>
      <c r="P47" s="172"/>
      <c r="Q47" s="172"/>
      <c r="R47" s="173"/>
    </row>
    <row r="48" spans="2:18" ht="9" customHeight="1" x14ac:dyDescent="0.25">
      <c r="B48" s="5"/>
      <c r="C48" s="6"/>
      <c r="D48" s="6"/>
      <c r="E48" s="6"/>
      <c r="F48" s="6"/>
      <c r="G48" s="6"/>
      <c r="H48" s="6"/>
      <c r="I48" s="6"/>
      <c r="J48" s="6"/>
      <c r="K48" s="6"/>
      <c r="L48" s="6"/>
      <c r="M48" s="6"/>
      <c r="N48" s="6"/>
      <c r="O48" s="6"/>
      <c r="P48" s="6"/>
      <c r="Q48" s="6"/>
      <c r="R48" s="7"/>
    </row>
    <row r="49" spans="2:18" x14ac:dyDescent="0.25">
      <c r="B49" s="71" t="s">
        <v>1050</v>
      </c>
      <c r="C49" s="21"/>
      <c r="D49" s="21"/>
      <c r="E49" s="21"/>
      <c r="F49" s="21"/>
      <c r="G49" s="21"/>
      <c r="H49" s="21"/>
      <c r="I49" s="21"/>
      <c r="J49" s="21"/>
      <c r="K49" s="21"/>
      <c r="L49" s="21"/>
      <c r="M49" s="21"/>
      <c r="N49" s="6"/>
      <c r="O49" s="6"/>
      <c r="P49" s="6"/>
      <c r="Q49" s="6"/>
      <c r="R49" s="7"/>
    </row>
    <row r="50" spans="2:18" x14ac:dyDescent="0.25">
      <c r="B50" s="180" t="s">
        <v>1052</v>
      </c>
      <c r="C50" s="181"/>
      <c r="D50" s="181"/>
      <c r="E50" s="181"/>
      <c r="F50" s="181"/>
      <c r="G50" s="181"/>
      <c r="H50" s="181"/>
      <c r="I50" s="181"/>
      <c r="J50" s="181"/>
      <c r="K50" s="181"/>
      <c r="L50" s="181"/>
      <c r="M50" s="181"/>
      <c r="N50" s="181"/>
      <c r="O50" s="181"/>
      <c r="P50" s="181"/>
      <c r="Q50" s="181"/>
      <c r="R50" s="182"/>
    </row>
    <row r="51" spans="2:18" x14ac:dyDescent="0.25">
      <c r="B51" s="5" t="s">
        <v>1053</v>
      </c>
      <c r="C51" s="6"/>
      <c r="D51" s="6"/>
      <c r="E51" s="6"/>
      <c r="F51" s="6"/>
      <c r="G51" s="6"/>
      <c r="H51" s="6"/>
      <c r="I51" s="6"/>
      <c r="J51" s="6"/>
      <c r="K51" s="6"/>
      <c r="L51" s="6"/>
      <c r="M51" s="6"/>
      <c r="N51" s="6"/>
      <c r="O51" s="6"/>
      <c r="P51" s="6"/>
      <c r="Q51" s="6"/>
      <c r="R51" s="7"/>
    </row>
    <row r="52" spans="2:18" ht="9" customHeight="1" x14ac:dyDescent="0.25">
      <c r="B52" s="5"/>
      <c r="C52" s="6"/>
      <c r="D52" s="6"/>
      <c r="E52" s="6"/>
      <c r="F52" s="6"/>
      <c r="G52" s="6"/>
      <c r="H52" s="6"/>
      <c r="I52" s="6"/>
      <c r="J52" s="6"/>
      <c r="K52" s="6"/>
      <c r="L52" s="6"/>
      <c r="M52" s="6"/>
      <c r="N52" s="6"/>
      <c r="O52" s="6"/>
      <c r="P52" s="6"/>
      <c r="Q52" s="6"/>
      <c r="R52" s="7"/>
    </row>
    <row r="53" spans="2:18" x14ac:dyDescent="0.25">
      <c r="B53" s="71" t="s">
        <v>1054</v>
      </c>
      <c r="C53" s="6"/>
      <c r="D53" s="6"/>
      <c r="E53" s="6"/>
      <c r="F53" s="6"/>
      <c r="G53" s="6"/>
      <c r="H53" s="6"/>
      <c r="I53" s="6"/>
      <c r="J53" s="6"/>
      <c r="K53" s="6"/>
      <c r="L53" s="6"/>
      <c r="M53" s="6"/>
      <c r="N53" s="6"/>
      <c r="O53" s="6"/>
      <c r="P53" s="6"/>
      <c r="Q53" s="6"/>
      <c r="R53" s="7"/>
    </row>
    <row r="54" spans="2:18" ht="58.5" customHeight="1" x14ac:dyDescent="0.25">
      <c r="B54" s="171" t="s">
        <v>1059</v>
      </c>
      <c r="C54" s="172"/>
      <c r="D54" s="172"/>
      <c r="E54" s="172"/>
      <c r="F54" s="172"/>
      <c r="G54" s="172"/>
      <c r="H54" s="172"/>
      <c r="I54" s="172"/>
      <c r="J54" s="172"/>
      <c r="K54" s="172"/>
      <c r="L54" s="172"/>
      <c r="M54" s="172"/>
      <c r="N54" s="172"/>
      <c r="O54" s="172"/>
      <c r="P54" s="172"/>
      <c r="Q54" s="172"/>
      <c r="R54" s="173"/>
    </row>
    <row r="55" spans="2:18" ht="14.45" customHeight="1" x14ac:dyDescent="0.25">
      <c r="B55" s="79" t="s">
        <v>1060</v>
      </c>
      <c r="C55" s="80"/>
      <c r="D55" s="81"/>
      <c r="E55" s="81"/>
      <c r="F55" s="81"/>
      <c r="G55" s="81"/>
      <c r="H55" s="81"/>
      <c r="I55" s="81"/>
      <c r="J55" s="81"/>
      <c r="K55" s="81"/>
      <c r="L55" s="81"/>
      <c r="M55" s="81"/>
      <c r="N55" s="81"/>
      <c r="O55" s="81"/>
      <c r="P55" s="81"/>
      <c r="Q55" s="81"/>
      <c r="R55" s="82"/>
    </row>
    <row r="56" spans="2:18" ht="28.5" customHeight="1" x14ac:dyDescent="0.25">
      <c r="B56" s="177" t="s">
        <v>1061</v>
      </c>
      <c r="C56" s="178"/>
      <c r="D56" s="178"/>
      <c r="E56" s="178"/>
      <c r="F56" s="178"/>
      <c r="G56" s="178"/>
      <c r="H56" s="178"/>
      <c r="I56" s="178"/>
      <c r="J56" s="178"/>
      <c r="K56" s="178"/>
      <c r="L56" s="178"/>
      <c r="M56" s="178"/>
      <c r="N56" s="178"/>
      <c r="O56" s="178"/>
      <c r="P56" s="178"/>
      <c r="Q56" s="178"/>
      <c r="R56" s="179"/>
    </row>
    <row r="57" spans="2:18" ht="9" customHeight="1" x14ac:dyDescent="0.25">
      <c r="B57" s="5"/>
      <c r="C57" s="6"/>
      <c r="D57" s="6"/>
      <c r="E57" s="6"/>
      <c r="F57" s="6"/>
      <c r="G57" s="6"/>
      <c r="H57" s="6"/>
      <c r="I57" s="6"/>
      <c r="J57" s="6"/>
      <c r="K57" s="6"/>
      <c r="L57" s="6"/>
      <c r="M57" s="6"/>
      <c r="N57" s="6"/>
      <c r="O57" s="6"/>
      <c r="P57" s="6"/>
      <c r="Q57" s="6"/>
      <c r="R57" s="7"/>
    </row>
    <row r="58" spans="2:18" x14ac:dyDescent="0.25">
      <c r="B58" s="71" t="s">
        <v>1062</v>
      </c>
      <c r="C58" s="6"/>
      <c r="D58" s="6"/>
      <c r="E58" s="6"/>
      <c r="F58" s="6"/>
      <c r="G58" s="6"/>
      <c r="H58" s="6"/>
      <c r="I58" s="6"/>
      <c r="J58" s="6"/>
      <c r="K58" s="6"/>
      <c r="L58" s="6"/>
      <c r="M58" s="6"/>
      <c r="N58" s="6"/>
      <c r="O58" s="6"/>
      <c r="P58" s="6"/>
      <c r="Q58" s="6"/>
      <c r="R58" s="7"/>
    </row>
    <row r="59" spans="2:18" ht="57" customHeight="1" x14ac:dyDescent="0.25">
      <c r="B59" s="168" t="s">
        <v>1063</v>
      </c>
      <c r="C59" s="169"/>
      <c r="D59" s="169"/>
      <c r="E59" s="169"/>
      <c r="F59" s="169"/>
      <c r="G59" s="169"/>
      <c r="H59" s="169"/>
      <c r="I59" s="169"/>
      <c r="J59" s="169"/>
      <c r="K59" s="169"/>
      <c r="L59" s="169"/>
      <c r="M59" s="169"/>
      <c r="N59" s="169"/>
      <c r="O59" s="169"/>
      <c r="P59" s="169"/>
      <c r="Q59" s="169"/>
      <c r="R59" s="170"/>
    </row>
    <row r="60" spans="2:18" ht="9" customHeight="1" x14ac:dyDescent="0.25">
      <c r="B60" s="32"/>
      <c r="C60" s="6"/>
      <c r="D60" s="6"/>
      <c r="E60" s="6"/>
      <c r="F60" s="6"/>
      <c r="G60" s="6"/>
      <c r="H60" s="6"/>
      <c r="I60" s="6"/>
      <c r="J60" s="6"/>
      <c r="K60" s="6"/>
      <c r="L60" s="6"/>
      <c r="M60" s="6"/>
      <c r="N60" s="6"/>
      <c r="O60" s="6"/>
      <c r="P60" s="6"/>
      <c r="Q60" s="6"/>
      <c r="R60" s="7"/>
    </row>
    <row r="61" spans="2:18" x14ac:dyDescent="0.25">
      <c r="B61" s="71" t="s">
        <v>1064</v>
      </c>
      <c r="C61" s="6"/>
      <c r="D61" s="6"/>
      <c r="E61" s="6"/>
      <c r="F61" s="6"/>
      <c r="G61" s="6"/>
      <c r="H61" s="6"/>
      <c r="I61" s="6"/>
      <c r="J61" s="6"/>
      <c r="K61" s="6"/>
      <c r="L61" s="6"/>
      <c r="M61" s="6"/>
      <c r="N61" s="6"/>
      <c r="O61" s="6"/>
      <c r="P61" s="6"/>
      <c r="Q61" s="6"/>
      <c r="R61" s="7"/>
    </row>
    <row r="62" spans="2:18" x14ac:dyDescent="0.25">
      <c r="B62" s="83" t="s">
        <v>1065</v>
      </c>
      <c r="C62" s="6"/>
      <c r="D62" s="6"/>
      <c r="E62" s="6"/>
      <c r="F62" s="6"/>
      <c r="G62" s="6"/>
      <c r="H62" s="6"/>
      <c r="I62" s="6"/>
      <c r="J62" s="6"/>
      <c r="K62" s="6"/>
      <c r="L62" s="6"/>
      <c r="M62" s="6"/>
      <c r="N62" s="6"/>
      <c r="O62" s="6"/>
      <c r="P62" s="6"/>
      <c r="Q62" s="6"/>
      <c r="R62" s="7"/>
    </row>
    <row r="63" spans="2:18" ht="9" customHeight="1" x14ac:dyDescent="0.25">
      <c r="B63" s="5"/>
      <c r="C63" s="6"/>
      <c r="D63" s="6"/>
      <c r="E63" s="6"/>
      <c r="F63" s="6"/>
      <c r="G63" s="6"/>
      <c r="H63" s="6"/>
      <c r="I63" s="6"/>
      <c r="J63" s="6"/>
      <c r="K63" s="6"/>
      <c r="L63" s="6"/>
      <c r="M63" s="6"/>
      <c r="N63" s="6"/>
      <c r="O63" s="6"/>
      <c r="P63" s="6"/>
      <c r="Q63" s="6"/>
      <c r="R63" s="7"/>
    </row>
    <row r="64" spans="2:18" x14ac:dyDescent="0.25">
      <c r="B64" s="71" t="s">
        <v>1066</v>
      </c>
      <c r="C64" s="6"/>
      <c r="D64" s="6"/>
      <c r="E64" s="6"/>
      <c r="F64" s="6"/>
      <c r="G64" s="6"/>
      <c r="H64" s="6"/>
      <c r="I64" s="6"/>
      <c r="J64" s="6"/>
      <c r="K64" s="6"/>
      <c r="L64" s="6"/>
      <c r="M64" s="6"/>
      <c r="N64" s="6"/>
      <c r="O64" s="6"/>
      <c r="P64" s="6"/>
      <c r="Q64" s="6"/>
      <c r="R64" s="7"/>
    </row>
    <row r="65" spans="2:18" ht="30" customHeight="1" x14ac:dyDescent="0.25">
      <c r="B65" s="168" t="s">
        <v>1067</v>
      </c>
      <c r="C65" s="169"/>
      <c r="D65" s="169"/>
      <c r="E65" s="169"/>
      <c r="F65" s="169"/>
      <c r="G65" s="169"/>
      <c r="H65" s="169"/>
      <c r="I65" s="169"/>
      <c r="J65" s="169"/>
      <c r="K65" s="169"/>
      <c r="L65" s="169"/>
      <c r="M65" s="169"/>
      <c r="N65" s="169"/>
      <c r="O65" s="169"/>
      <c r="P65" s="169"/>
      <c r="Q65" s="169"/>
      <c r="R65" s="170"/>
    </row>
    <row r="66" spans="2:18" ht="9" customHeight="1" x14ac:dyDescent="0.25">
      <c r="B66" s="5"/>
      <c r="C66" s="6"/>
      <c r="D66" s="6"/>
      <c r="E66" s="6"/>
      <c r="F66" s="6"/>
      <c r="G66" s="6"/>
      <c r="H66" s="6"/>
      <c r="I66" s="6"/>
      <c r="J66" s="6"/>
      <c r="K66" s="6"/>
      <c r="L66" s="6"/>
      <c r="M66" s="6"/>
      <c r="N66" s="6"/>
      <c r="O66" s="6"/>
      <c r="P66" s="6"/>
      <c r="Q66" s="6"/>
      <c r="R66" s="7"/>
    </row>
    <row r="67" spans="2:18" x14ac:dyDescent="0.25">
      <c r="B67" s="71" t="s">
        <v>1068</v>
      </c>
      <c r="C67" s="21"/>
      <c r="D67" s="21"/>
      <c r="E67" s="21"/>
      <c r="F67" s="21"/>
      <c r="G67" s="21"/>
      <c r="H67" s="21"/>
      <c r="I67" s="6"/>
      <c r="J67" s="6"/>
      <c r="K67" s="6"/>
      <c r="L67" s="6"/>
      <c r="M67" s="6"/>
      <c r="N67" s="6"/>
      <c r="O67" s="6"/>
      <c r="P67" s="6"/>
      <c r="Q67" s="6"/>
      <c r="R67" s="7"/>
    </row>
    <row r="68" spans="2:18" x14ac:dyDescent="0.25">
      <c r="B68" s="5" t="s">
        <v>1069</v>
      </c>
      <c r="C68" s="6"/>
      <c r="D68" s="6"/>
      <c r="E68" s="6"/>
      <c r="F68" s="6"/>
      <c r="G68" s="6"/>
      <c r="H68" s="6"/>
      <c r="I68" s="6"/>
      <c r="J68" s="6"/>
      <c r="K68" s="6"/>
      <c r="L68" s="6"/>
      <c r="M68" s="6"/>
      <c r="N68" s="6"/>
      <c r="O68" s="6"/>
      <c r="P68" s="6"/>
      <c r="Q68" s="6"/>
      <c r="R68" s="7"/>
    </row>
    <row r="69" spans="2:18" ht="9" customHeight="1" x14ac:dyDescent="0.25">
      <c r="B69" s="5"/>
      <c r="C69" s="6"/>
      <c r="D69" s="6"/>
      <c r="E69" s="6"/>
      <c r="F69" s="6"/>
      <c r="G69" s="6"/>
      <c r="H69" s="6"/>
      <c r="I69" s="6"/>
      <c r="J69" s="6"/>
      <c r="K69" s="6"/>
      <c r="L69" s="6"/>
      <c r="M69" s="6"/>
      <c r="N69" s="6"/>
      <c r="O69" s="6"/>
      <c r="P69" s="6"/>
      <c r="Q69" s="6"/>
      <c r="R69" s="7"/>
    </row>
    <row r="70" spans="2:18" x14ac:dyDescent="0.25">
      <c r="B70" s="71" t="s">
        <v>1070</v>
      </c>
      <c r="C70" s="21"/>
      <c r="D70" s="21"/>
      <c r="E70" s="21"/>
      <c r="F70" s="21"/>
      <c r="G70" s="21"/>
      <c r="H70" s="21"/>
      <c r="I70" s="21"/>
      <c r="J70" s="6"/>
      <c r="K70" s="6"/>
      <c r="L70" s="6"/>
      <c r="M70" s="6"/>
      <c r="N70" s="6"/>
      <c r="O70" s="6"/>
      <c r="P70" s="6"/>
      <c r="Q70" s="6"/>
      <c r="R70" s="7"/>
    </row>
    <row r="71" spans="2:18" ht="28.5" customHeight="1" x14ac:dyDescent="0.25">
      <c r="B71" s="171" t="s">
        <v>1071</v>
      </c>
      <c r="C71" s="172"/>
      <c r="D71" s="172"/>
      <c r="E71" s="172"/>
      <c r="F71" s="172"/>
      <c r="G71" s="172"/>
      <c r="H71" s="172"/>
      <c r="I71" s="172"/>
      <c r="J71" s="172"/>
      <c r="K71" s="172"/>
      <c r="L71" s="172"/>
      <c r="M71" s="172"/>
      <c r="N71" s="172"/>
      <c r="O71" s="172"/>
      <c r="P71" s="172"/>
      <c r="Q71" s="172"/>
      <c r="R71" s="173"/>
    </row>
    <row r="72" spans="2:18" ht="9" customHeight="1" x14ac:dyDescent="0.25">
      <c r="B72" s="5"/>
      <c r="C72" s="6"/>
      <c r="D72" s="6"/>
      <c r="E72" s="6"/>
      <c r="F72" s="6"/>
      <c r="G72" s="6"/>
      <c r="H72" s="6"/>
      <c r="I72" s="6"/>
      <c r="J72" s="6"/>
      <c r="K72" s="6"/>
      <c r="L72" s="6"/>
      <c r="M72" s="6"/>
      <c r="N72" s="6"/>
      <c r="O72" s="6"/>
      <c r="P72" s="6"/>
      <c r="Q72" s="6"/>
      <c r="R72" s="7"/>
    </row>
    <row r="73" spans="2:18" x14ac:dyDescent="0.25">
      <c r="B73" s="71" t="s">
        <v>1073</v>
      </c>
      <c r="C73" s="6"/>
      <c r="D73" s="6"/>
      <c r="E73" s="6"/>
      <c r="F73" s="6"/>
      <c r="G73" s="6"/>
      <c r="H73" s="6"/>
      <c r="I73" s="6"/>
      <c r="J73" s="6"/>
      <c r="K73" s="6"/>
      <c r="L73" s="6"/>
      <c r="M73" s="6"/>
      <c r="N73" s="6"/>
      <c r="O73" s="6"/>
      <c r="P73" s="6"/>
      <c r="Q73" s="6"/>
      <c r="R73" s="7"/>
    </row>
    <row r="74" spans="2:18" ht="30" customHeight="1" x14ac:dyDescent="0.25">
      <c r="B74" s="168" t="s">
        <v>1072</v>
      </c>
      <c r="C74" s="169"/>
      <c r="D74" s="169"/>
      <c r="E74" s="169"/>
      <c r="F74" s="169"/>
      <c r="G74" s="169"/>
      <c r="H74" s="169"/>
      <c r="I74" s="169"/>
      <c r="J74" s="169"/>
      <c r="K74" s="169"/>
      <c r="L74" s="169"/>
      <c r="M74" s="169"/>
      <c r="N74" s="169"/>
      <c r="O74" s="169"/>
      <c r="P74" s="169"/>
      <c r="Q74" s="169"/>
      <c r="R74" s="170"/>
    </row>
    <row r="75" spans="2:18" ht="9" customHeight="1" x14ac:dyDescent="0.25">
      <c r="B75" s="5"/>
      <c r="C75" s="6"/>
      <c r="D75" s="6"/>
      <c r="E75" s="6"/>
      <c r="F75" s="6"/>
      <c r="G75" s="6"/>
      <c r="H75" s="6"/>
      <c r="I75" s="6"/>
      <c r="J75" s="6"/>
      <c r="K75" s="6"/>
      <c r="L75" s="6"/>
      <c r="M75" s="6"/>
      <c r="N75" s="6"/>
      <c r="O75" s="6"/>
      <c r="P75" s="6"/>
      <c r="Q75" s="6"/>
      <c r="R75" s="7"/>
    </row>
    <row r="76" spans="2:18" x14ac:dyDescent="0.25">
      <c r="B76" s="71" t="s">
        <v>1076</v>
      </c>
      <c r="C76" s="21"/>
      <c r="D76" s="21"/>
      <c r="E76" s="21"/>
      <c r="F76" s="21"/>
      <c r="G76" s="21"/>
      <c r="H76" s="6"/>
      <c r="I76" s="6"/>
      <c r="J76" s="6"/>
      <c r="K76" s="6"/>
      <c r="L76" s="6"/>
      <c r="M76" s="6"/>
      <c r="N76" s="6"/>
      <c r="O76" s="6"/>
      <c r="P76" s="6"/>
      <c r="Q76" s="6"/>
      <c r="R76" s="7"/>
    </row>
    <row r="77" spans="2:18" x14ac:dyDescent="0.25">
      <c r="B77" s="5" t="s">
        <v>1074</v>
      </c>
      <c r="C77" s="6"/>
      <c r="D77" s="6"/>
      <c r="E77" s="6"/>
      <c r="F77" s="6"/>
      <c r="G77" s="6"/>
      <c r="H77" s="6"/>
      <c r="I77" s="6"/>
      <c r="J77" s="6"/>
      <c r="K77" s="6"/>
      <c r="L77" s="6"/>
      <c r="M77" s="6"/>
      <c r="N77" s="6"/>
      <c r="O77" s="6"/>
      <c r="P77" s="6"/>
      <c r="Q77" s="6"/>
      <c r="R77" s="7"/>
    </row>
    <row r="78" spans="2:18" ht="9" customHeight="1" x14ac:dyDescent="0.25">
      <c r="B78" s="5"/>
      <c r="C78" s="6"/>
      <c r="D78" s="6"/>
      <c r="E78" s="6"/>
      <c r="F78" s="6"/>
      <c r="G78" s="6"/>
      <c r="H78" s="6"/>
      <c r="I78" s="6"/>
      <c r="J78" s="6"/>
      <c r="K78" s="6"/>
      <c r="L78" s="6"/>
      <c r="M78" s="6"/>
      <c r="N78" s="6"/>
      <c r="O78" s="6"/>
      <c r="P78" s="6"/>
      <c r="Q78" s="6"/>
      <c r="R78" s="7"/>
    </row>
    <row r="79" spans="2:18" x14ac:dyDescent="0.25">
      <c r="B79" s="71" t="s">
        <v>1075</v>
      </c>
      <c r="C79" s="6"/>
      <c r="D79" s="6"/>
      <c r="E79" s="6"/>
      <c r="F79" s="6"/>
      <c r="G79" s="6"/>
      <c r="H79" s="6"/>
      <c r="I79" s="6"/>
      <c r="J79" s="6"/>
      <c r="K79" s="6"/>
      <c r="L79" s="6"/>
      <c r="M79" s="6"/>
      <c r="N79" s="6"/>
      <c r="O79" s="6"/>
      <c r="P79" s="6"/>
      <c r="Q79" s="6"/>
      <c r="R79" s="7"/>
    </row>
    <row r="80" spans="2:18" ht="29.1" customHeight="1" thickBot="1" x14ac:dyDescent="0.3">
      <c r="B80" s="174" t="s">
        <v>1077</v>
      </c>
      <c r="C80" s="175"/>
      <c r="D80" s="175"/>
      <c r="E80" s="175"/>
      <c r="F80" s="175"/>
      <c r="G80" s="175"/>
      <c r="H80" s="175"/>
      <c r="I80" s="175"/>
      <c r="J80" s="175"/>
      <c r="K80" s="175"/>
      <c r="L80" s="175"/>
      <c r="M80" s="175"/>
      <c r="N80" s="175"/>
      <c r="O80" s="175"/>
      <c r="P80" s="175"/>
      <c r="Q80" s="175"/>
      <c r="R80" s="176"/>
    </row>
  </sheetData>
  <mergeCells count="19">
    <mergeCell ref="B34:R34"/>
    <mergeCell ref="B41:R41"/>
    <mergeCell ref="B47:R47"/>
    <mergeCell ref="B50:R50"/>
    <mergeCell ref="B1:R1"/>
    <mergeCell ref="B13:R13"/>
    <mergeCell ref="B19:R19"/>
    <mergeCell ref="B21:R21"/>
    <mergeCell ref="B25:R25"/>
    <mergeCell ref="B23:R23"/>
    <mergeCell ref="B15:R15"/>
    <mergeCell ref="B17:R17"/>
    <mergeCell ref="B65:R65"/>
    <mergeCell ref="B71:R71"/>
    <mergeCell ref="B74:R74"/>
    <mergeCell ref="B80:R80"/>
    <mergeCell ref="B54:R54"/>
    <mergeCell ref="B56:R56"/>
    <mergeCell ref="B59:R5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T271"/>
  <sheetViews>
    <sheetView workbookViewId="0">
      <selection activeCell="M13" sqref="M13"/>
    </sheetView>
  </sheetViews>
  <sheetFormatPr defaultRowHeight="15" x14ac:dyDescent="0.25"/>
  <cols>
    <col min="1" max="1" width="48.140625" customWidth="1"/>
    <col min="2" max="2" width="34.42578125" customWidth="1"/>
    <col min="3" max="3" width="14.140625" customWidth="1"/>
  </cols>
  <sheetData>
    <row r="1" spans="1:20" x14ac:dyDescent="0.25">
      <c r="A1" s="1"/>
      <c r="B1" s="1"/>
      <c r="C1" s="1"/>
      <c r="D1" s="1"/>
      <c r="E1" s="1"/>
      <c r="F1" s="1"/>
      <c r="G1" s="1"/>
      <c r="H1" s="1"/>
      <c r="I1" s="1"/>
      <c r="J1" s="1"/>
      <c r="K1" s="1"/>
      <c r="L1" s="1"/>
      <c r="M1" s="1"/>
      <c r="N1" s="1"/>
      <c r="O1" s="1"/>
      <c r="P1" s="1"/>
      <c r="Q1" s="1"/>
      <c r="R1" s="1"/>
      <c r="S1" s="1"/>
      <c r="T1" s="1"/>
    </row>
    <row r="2" spans="1:20" x14ac:dyDescent="0.25">
      <c r="A2" s="85"/>
      <c r="B2" s="85"/>
      <c r="C2" s="85"/>
      <c r="D2" s="85"/>
      <c r="E2" s="214"/>
      <c r="F2" s="214"/>
      <c r="G2" s="1"/>
      <c r="H2" s="1"/>
      <c r="I2" s="1"/>
      <c r="J2" s="1"/>
      <c r="K2" s="1"/>
      <c r="L2" s="1"/>
      <c r="M2" s="1"/>
      <c r="N2" s="1"/>
      <c r="O2" s="1"/>
      <c r="P2" s="1"/>
      <c r="Q2" s="1"/>
      <c r="R2" s="1"/>
      <c r="S2" s="1"/>
      <c r="T2" s="1"/>
    </row>
    <row r="3" spans="1:20" ht="21.6" customHeight="1" x14ac:dyDescent="0.25">
      <c r="A3" s="10" t="s">
        <v>1361</v>
      </c>
      <c r="B3" s="10"/>
      <c r="C3" s="10"/>
      <c r="D3" s="86"/>
      <c r="E3" s="214"/>
      <c r="F3" s="214"/>
      <c r="G3" s="10"/>
      <c r="H3" s="10"/>
      <c r="I3" s="201"/>
      <c r="J3" s="201"/>
      <c r="K3" s="1"/>
      <c r="L3" s="1"/>
      <c r="M3" s="1"/>
      <c r="N3" s="1"/>
      <c r="O3" s="1"/>
      <c r="P3" s="1"/>
      <c r="Q3" s="1"/>
      <c r="R3" s="1"/>
      <c r="S3" s="1"/>
      <c r="T3" s="1"/>
    </row>
    <row r="4" spans="1:20" ht="14.45" customHeight="1" x14ac:dyDescent="0.25">
      <c r="A4" s="86"/>
      <c r="B4" s="86"/>
      <c r="C4" s="86"/>
      <c r="D4" s="86"/>
      <c r="E4" s="214"/>
      <c r="F4" s="214"/>
      <c r="G4" s="10"/>
      <c r="H4" s="10"/>
      <c r="I4" s="201"/>
      <c r="J4" s="201"/>
      <c r="K4" s="1"/>
      <c r="L4" s="1"/>
      <c r="M4" s="1"/>
      <c r="N4" s="1"/>
      <c r="O4" s="1"/>
      <c r="P4" s="1"/>
      <c r="Q4" s="1"/>
      <c r="R4" s="1"/>
      <c r="S4" s="1"/>
      <c r="T4" s="1"/>
    </row>
    <row r="5" spans="1:20" x14ac:dyDescent="0.25">
      <c r="A5" s="1"/>
      <c r="B5" s="1"/>
      <c r="C5" s="1"/>
      <c r="D5" s="1"/>
      <c r="E5" s="1"/>
      <c r="F5" s="1"/>
      <c r="G5" s="1"/>
      <c r="H5" s="1"/>
      <c r="I5" s="1"/>
      <c r="J5" s="1"/>
      <c r="K5" s="1"/>
      <c r="L5" s="1"/>
      <c r="M5" s="1"/>
      <c r="N5" s="1"/>
      <c r="O5" s="1"/>
      <c r="P5" s="1"/>
      <c r="Q5" s="1"/>
      <c r="R5" s="1"/>
      <c r="S5" s="1"/>
      <c r="T5" s="1"/>
    </row>
    <row r="6" spans="1:20" x14ac:dyDescent="0.25">
      <c r="A6" s="202" t="s">
        <v>7</v>
      </c>
      <c r="B6" s="202"/>
      <c r="C6" s="202"/>
      <c r="D6" s="202"/>
      <c r="E6" s="202"/>
      <c r="F6" s="202"/>
      <c r="G6" s="202"/>
      <c r="H6" s="202"/>
      <c r="I6" s="202"/>
      <c r="J6" s="202"/>
      <c r="K6" s="1"/>
      <c r="L6" s="1"/>
      <c r="M6" s="1"/>
      <c r="N6" s="1"/>
      <c r="O6" s="1"/>
      <c r="P6" s="1"/>
      <c r="Q6" s="1"/>
      <c r="R6" s="1"/>
      <c r="S6" s="1"/>
      <c r="T6" s="1"/>
    </row>
    <row r="7" spans="1:20" x14ac:dyDescent="0.25">
      <c r="A7" s="203" t="s">
        <v>1012</v>
      </c>
      <c r="B7" s="203"/>
      <c r="C7" s="203"/>
      <c r="D7" s="203"/>
      <c r="E7" s="203"/>
      <c r="F7" s="203"/>
      <c r="G7" s="203"/>
      <c r="H7" s="203"/>
      <c r="I7" s="203"/>
      <c r="J7" s="203"/>
      <c r="K7" s="1"/>
      <c r="L7" s="1"/>
      <c r="M7" s="1"/>
      <c r="N7" s="1"/>
      <c r="O7" s="1"/>
      <c r="P7" s="1"/>
      <c r="Q7" s="1"/>
      <c r="R7" s="1"/>
      <c r="S7" s="1"/>
      <c r="T7" s="1"/>
    </row>
    <row r="8" spans="1:20" ht="15.75" thickBot="1" x14ac:dyDescent="0.3">
      <c r="A8" s="1"/>
      <c r="B8" s="1"/>
      <c r="C8" s="1"/>
      <c r="D8" s="1"/>
      <c r="E8" s="1"/>
      <c r="F8" s="1"/>
      <c r="G8" s="1"/>
      <c r="H8" s="1"/>
      <c r="I8" s="1"/>
      <c r="J8" s="1"/>
      <c r="K8" s="1"/>
      <c r="L8" s="1"/>
      <c r="M8" s="1"/>
      <c r="N8" s="1"/>
      <c r="O8" s="1"/>
      <c r="P8" s="1"/>
      <c r="Q8" s="1"/>
      <c r="R8" s="1"/>
      <c r="S8" s="1"/>
      <c r="T8" s="1"/>
    </row>
    <row r="9" spans="1:20" ht="21" x14ac:dyDescent="0.35">
      <c r="A9" s="2" t="s">
        <v>0</v>
      </c>
      <c r="B9" s="3"/>
      <c r="C9" s="3"/>
      <c r="D9" s="3"/>
      <c r="E9" s="3"/>
      <c r="F9" s="3"/>
      <c r="G9" s="3"/>
      <c r="H9" s="3"/>
      <c r="I9" s="3"/>
      <c r="J9" s="4"/>
      <c r="K9" s="1"/>
      <c r="L9" s="1"/>
      <c r="M9" s="1"/>
      <c r="N9" s="1"/>
      <c r="O9" s="1"/>
      <c r="P9" s="1"/>
      <c r="Q9" s="1"/>
      <c r="R9" s="1"/>
      <c r="S9" s="1"/>
      <c r="T9" s="1"/>
    </row>
    <row r="10" spans="1:20" x14ac:dyDescent="0.25">
      <c r="A10" s="5"/>
      <c r="B10" s="6"/>
      <c r="C10" s="6"/>
      <c r="D10" s="6"/>
      <c r="E10" s="6"/>
      <c r="F10" s="6"/>
      <c r="G10" s="6"/>
      <c r="H10" s="6"/>
      <c r="I10" s="6"/>
      <c r="J10" s="7"/>
      <c r="K10" s="1"/>
      <c r="L10" s="1"/>
      <c r="M10" s="1"/>
      <c r="N10" s="1"/>
      <c r="O10" s="1"/>
      <c r="P10" s="1"/>
      <c r="Q10" s="1"/>
      <c r="R10" s="1"/>
      <c r="S10" s="1"/>
      <c r="T10" s="1"/>
    </row>
    <row r="11" spans="1:20" x14ac:dyDescent="0.25">
      <c r="A11" s="204" t="s">
        <v>1</v>
      </c>
      <c r="B11" s="205"/>
      <c r="C11" s="205"/>
      <c r="D11" s="205"/>
      <c r="E11" s="205"/>
      <c r="F11" s="205"/>
      <c r="G11" s="205"/>
      <c r="H11" s="205"/>
      <c r="I11" s="205"/>
      <c r="J11" s="206"/>
      <c r="K11" s="1"/>
      <c r="L11" s="1"/>
      <c r="M11" s="1"/>
      <c r="N11" s="1"/>
      <c r="O11" s="1"/>
      <c r="P11" s="1"/>
      <c r="Q11" s="1"/>
      <c r="R11" s="1"/>
      <c r="S11" s="1"/>
      <c r="T11" s="1"/>
    </row>
    <row r="12" spans="1:20" ht="9" customHeight="1" thickBot="1" x14ac:dyDescent="0.3">
      <c r="A12" s="45"/>
      <c r="B12" s="46"/>
      <c r="C12" s="46"/>
      <c r="D12" s="46"/>
      <c r="E12" s="46"/>
      <c r="F12" s="46"/>
      <c r="G12" s="46"/>
      <c r="H12" s="46"/>
      <c r="I12" s="46"/>
      <c r="J12" s="47"/>
      <c r="K12" s="1"/>
      <c r="L12" s="1"/>
      <c r="M12" s="1"/>
      <c r="N12" s="1"/>
      <c r="O12" s="1"/>
      <c r="P12" s="1"/>
      <c r="Q12" s="1"/>
      <c r="R12" s="1"/>
      <c r="S12" s="1"/>
      <c r="T12" s="1"/>
    </row>
    <row r="13" spans="1:20" ht="15" customHeight="1" thickBot="1" x14ac:dyDescent="0.3">
      <c r="A13" s="45" t="s">
        <v>1083</v>
      </c>
      <c r="B13" s="198"/>
      <c r="C13" s="199"/>
      <c r="D13" s="199"/>
      <c r="E13" s="199"/>
      <c r="F13" s="199"/>
      <c r="G13" s="199"/>
      <c r="H13" s="199"/>
      <c r="I13" s="200"/>
      <c r="J13" s="47"/>
      <c r="K13" s="1"/>
      <c r="L13" s="1"/>
      <c r="M13" s="1"/>
      <c r="N13" s="1"/>
      <c r="O13" s="1"/>
      <c r="P13" s="1"/>
      <c r="Q13" s="1"/>
      <c r="R13" s="1"/>
      <c r="S13" s="1"/>
      <c r="T13" s="1"/>
    </row>
    <row r="14" spans="1:20" ht="15" customHeight="1" thickBot="1" x14ac:dyDescent="0.3">
      <c r="A14" s="45" t="s">
        <v>1082</v>
      </c>
      <c r="B14" s="195"/>
      <c r="C14" s="196"/>
      <c r="D14" s="196"/>
      <c r="E14" s="196"/>
      <c r="F14" s="196"/>
      <c r="G14" s="196"/>
      <c r="H14" s="196"/>
      <c r="I14" s="197"/>
      <c r="J14" s="47"/>
      <c r="K14" s="1"/>
      <c r="L14" s="1"/>
      <c r="M14" s="1"/>
      <c r="N14" s="1"/>
      <c r="O14" s="1"/>
      <c r="P14" s="1"/>
      <c r="Q14" s="1"/>
      <c r="R14" s="1"/>
      <c r="S14" s="1"/>
      <c r="T14" s="1"/>
    </row>
    <row r="15" spans="1:20" ht="9" customHeight="1" x14ac:dyDescent="0.25">
      <c r="A15" s="45"/>
      <c r="B15" s="46"/>
      <c r="C15" s="46"/>
      <c r="D15" s="46"/>
      <c r="E15" s="46"/>
      <c r="F15" s="46"/>
      <c r="G15" s="46"/>
      <c r="H15" s="46"/>
      <c r="I15" s="46"/>
      <c r="J15" s="47"/>
      <c r="K15" s="1"/>
      <c r="L15" s="1"/>
      <c r="M15" s="1"/>
      <c r="N15" s="1"/>
      <c r="O15" s="1"/>
      <c r="P15" s="1"/>
      <c r="Q15" s="1"/>
      <c r="R15" s="1"/>
      <c r="S15" s="1"/>
      <c r="T15" s="1"/>
    </row>
    <row r="16" spans="1:20" ht="15" customHeight="1" x14ac:dyDescent="0.25">
      <c r="A16" s="45" t="s">
        <v>1027</v>
      </c>
      <c r="B16" s="207" t="s">
        <v>1013</v>
      </c>
      <c r="C16" s="207"/>
      <c r="D16" s="207"/>
      <c r="E16" s="207"/>
      <c r="F16" s="207"/>
      <c r="G16" s="207"/>
      <c r="H16" s="207"/>
      <c r="I16" s="207"/>
      <c r="J16" s="47"/>
      <c r="K16" s="24"/>
      <c r="L16" s="1"/>
      <c r="M16" s="1"/>
      <c r="N16" s="1"/>
      <c r="O16" s="1"/>
      <c r="P16" s="1"/>
      <c r="Q16" s="1"/>
      <c r="R16" s="1"/>
      <c r="S16" s="1"/>
      <c r="T16" s="1"/>
    </row>
    <row r="17" spans="1:20" x14ac:dyDescent="0.25">
      <c r="A17" s="45" t="s">
        <v>992</v>
      </c>
      <c r="B17" s="84">
        <f>B13</f>
        <v>0</v>
      </c>
      <c r="C17" s="49"/>
      <c r="D17" s="49"/>
      <c r="E17" s="49"/>
      <c r="F17" s="49"/>
      <c r="G17" s="49"/>
      <c r="H17" s="49"/>
      <c r="I17" s="49"/>
      <c r="J17" s="47"/>
      <c r="K17" s="1"/>
      <c r="L17" s="1"/>
      <c r="M17" s="1"/>
      <c r="N17" s="1"/>
      <c r="O17" s="1"/>
      <c r="P17" s="1"/>
      <c r="Q17" s="1"/>
      <c r="R17" s="1"/>
      <c r="S17" s="1"/>
      <c r="T17" s="1"/>
    </row>
    <row r="18" spans="1:20" x14ac:dyDescent="0.25">
      <c r="A18" s="45"/>
      <c r="B18" s="48" t="e">
        <f>VLOOKUP(B16,'Permitted to order'!$A$4:$F$228,2,0)</f>
        <v>#N/A</v>
      </c>
      <c r="C18" s="49"/>
      <c r="D18" s="49"/>
      <c r="E18" s="49"/>
      <c r="F18" s="49"/>
      <c r="G18" s="49"/>
      <c r="H18" s="49"/>
      <c r="I18" s="49"/>
      <c r="J18" s="47"/>
      <c r="K18" s="1"/>
      <c r="L18" s="1"/>
      <c r="M18" s="1"/>
      <c r="N18" s="1"/>
      <c r="O18" s="1"/>
      <c r="P18" s="1"/>
      <c r="Q18" s="1"/>
      <c r="R18" s="1"/>
      <c r="S18" s="1"/>
      <c r="T18" s="1"/>
    </row>
    <row r="19" spans="1:20" x14ac:dyDescent="0.25">
      <c r="A19" s="45"/>
      <c r="B19" s="48" t="e">
        <f>VLOOKUP($B$16,'Permitted to order'!$A$4:$F$228,3,0)</f>
        <v>#N/A</v>
      </c>
      <c r="C19" s="49"/>
      <c r="D19" s="49"/>
      <c r="E19" s="49"/>
      <c r="F19" s="49"/>
      <c r="G19" s="49"/>
      <c r="H19" s="49"/>
      <c r="I19" s="49"/>
      <c r="J19" s="47"/>
      <c r="K19" s="1"/>
      <c r="L19" s="1"/>
      <c r="M19" s="1"/>
      <c r="N19" s="1"/>
      <c r="O19" s="1"/>
      <c r="P19" s="1"/>
      <c r="Q19" s="1"/>
      <c r="R19" s="1"/>
      <c r="S19" s="1"/>
      <c r="T19" s="1"/>
    </row>
    <row r="20" spans="1:20" x14ac:dyDescent="0.25">
      <c r="A20" s="45"/>
      <c r="B20" s="48" t="e">
        <f>VLOOKUP($B$16,'Permitted to order'!$A$4:$F$228,4,0)</f>
        <v>#N/A</v>
      </c>
      <c r="C20" s="49"/>
      <c r="D20" s="49"/>
      <c r="E20" s="49"/>
      <c r="F20" s="49"/>
      <c r="G20" s="49"/>
      <c r="H20" s="49"/>
      <c r="I20" s="49"/>
      <c r="J20" s="47"/>
      <c r="K20" s="1"/>
      <c r="L20" s="1"/>
      <c r="M20" s="1"/>
      <c r="N20" s="1"/>
      <c r="O20" s="1"/>
      <c r="P20" s="1"/>
      <c r="Q20" s="1"/>
      <c r="R20" s="1"/>
      <c r="S20" s="1"/>
      <c r="T20" s="1"/>
    </row>
    <row r="21" spans="1:20" x14ac:dyDescent="0.25">
      <c r="A21" s="45"/>
      <c r="B21" s="48" t="e">
        <f>VLOOKUP($B$16,'Permitted to order'!$A$4:$F$228,5,0)</f>
        <v>#N/A</v>
      </c>
      <c r="C21" s="49"/>
      <c r="D21" s="49"/>
      <c r="E21" s="49"/>
      <c r="F21" s="49"/>
      <c r="G21" s="49"/>
      <c r="H21" s="49"/>
      <c r="I21" s="49"/>
      <c r="J21" s="47"/>
      <c r="K21" s="1"/>
      <c r="L21" s="1"/>
      <c r="M21" s="1"/>
      <c r="N21" s="1"/>
      <c r="O21" s="1"/>
      <c r="P21" s="1"/>
      <c r="Q21" s="1"/>
      <c r="R21" s="1"/>
      <c r="S21" s="1"/>
      <c r="T21" s="1"/>
    </row>
    <row r="22" spans="1:20" x14ac:dyDescent="0.25">
      <c r="A22" s="45"/>
      <c r="B22" s="48" t="e">
        <f>VLOOKUP($B$16,'Permitted to order'!$A$4:$F$228,6,0)</f>
        <v>#N/A</v>
      </c>
      <c r="C22" s="49"/>
      <c r="D22" s="49"/>
      <c r="E22" s="49"/>
      <c r="F22" s="49"/>
      <c r="G22" s="49"/>
      <c r="H22" s="49"/>
      <c r="I22" s="49"/>
      <c r="J22" s="47"/>
      <c r="K22" s="1"/>
      <c r="L22" s="1"/>
      <c r="M22" s="1"/>
      <c r="N22" s="1"/>
      <c r="O22" s="1"/>
      <c r="P22" s="1"/>
      <c r="Q22" s="1"/>
      <c r="R22" s="1"/>
      <c r="S22" s="1"/>
      <c r="T22" s="1"/>
    </row>
    <row r="23" spans="1:20" ht="17.25" customHeight="1" thickBot="1" x14ac:dyDescent="0.3">
      <c r="A23" s="45"/>
      <c r="B23" s="48"/>
      <c r="C23" s="49"/>
      <c r="D23" s="49"/>
      <c r="E23" s="49"/>
      <c r="F23" s="49"/>
      <c r="G23" s="49"/>
      <c r="H23" s="49"/>
      <c r="I23" s="49"/>
      <c r="J23" s="47"/>
      <c r="K23" s="1"/>
      <c r="L23" s="1"/>
      <c r="M23" s="1"/>
      <c r="N23" s="1"/>
      <c r="O23" s="1"/>
      <c r="P23" s="1"/>
      <c r="Q23" s="1"/>
      <c r="R23" s="1"/>
      <c r="S23" s="1"/>
      <c r="T23" s="1"/>
    </row>
    <row r="24" spans="1:20" s="17" customFormat="1" ht="46.5" customHeight="1" thickBot="1" x14ac:dyDescent="0.3">
      <c r="A24" s="50" t="s">
        <v>993</v>
      </c>
      <c r="B24" s="208"/>
      <c r="C24" s="209"/>
      <c r="D24" s="209"/>
      <c r="E24" s="209"/>
      <c r="F24" s="209"/>
      <c r="G24" s="209"/>
      <c r="H24" s="209"/>
      <c r="I24" s="210"/>
      <c r="J24" s="51"/>
      <c r="K24" s="25"/>
      <c r="L24" s="25"/>
      <c r="M24" s="25"/>
      <c r="N24" s="25"/>
      <c r="O24" s="25"/>
      <c r="P24" s="25"/>
      <c r="Q24" s="25"/>
      <c r="R24" s="25"/>
      <c r="S24" s="25"/>
      <c r="T24" s="25"/>
    </row>
    <row r="25" spans="1:20" ht="3.6" customHeight="1" x14ac:dyDescent="0.25">
      <c r="J25" s="47"/>
      <c r="K25" s="1"/>
      <c r="L25" s="1"/>
      <c r="M25" s="1"/>
      <c r="N25" s="1"/>
      <c r="O25" s="1"/>
      <c r="P25" s="1"/>
      <c r="Q25" s="1"/>
      <c r="R25" s="1"/>
      <c r="S25" s="1"/>
      <c r="T25" s="1"/>
    </row>
    <row r="26" spans="1:20" ht="20.45" hidden="1" customHeight="1" x14ac:dyDescent="0.25">
      <c r="A26" s="45" t="s">
        <v>4</v>
      </c>
      <c r="B26" s="52" t="e">
        <f>VLOOKUP($B$16,'Permitted to order'!$A$4:$J$228,10,0)</f>
        <v>#N/A</v>
      </c>
      <c r="C26" s="53"/>
      <c r="D26" s="53"/>
      <c r="E26" s="53"/>
      <c r="F26" s="53"/>
      <c r="G26" s="53"/>
      <c r="H26" s="53"/>
      <c r="I26" s="53"/>
      <c r="J26" s="54"/>
      <c r="K26" s="1"/>
      <c r="L26" s="1"/>
      <c r="M26" s="1"/>
      <c r="N26" s="1"/>
      <c r="O26" s="1"/>
      <c r="P26" s="1"/>
      <c r="Q26" s="1"/>
      <c r="R26" s="1"/>
      <c r="S26" s="1"/>
      <c r="T26" s="1"/>
    </row>
    <row r="27" spans="1:20" ht="15.75" thickBot="1" x14ac:dyDescent="0.3">
      <c r="A27" s="55" t="s">
        <v>2</v>
      </c>
      <c r="B27" s="56">
        <f ca="1">TODAY()</f>
        <v>45041</v>
      </c>
      <c r="C27" s="57"/>
      <c r="D27" s="57"/>
      <c r="E27" s="57"/>
      <c r="F27" s="57"/>
      <c r="G27" s="57"/>
      <c r="H27" s="57"/>
      <c r="I27" s="57"/>
      <c r="J27" s="58"/>
      <c r="K27" s="1"/>
      <c r="L27" s="1"/>
      <c r="M27" s="1"/>
      <c r="N27" s="1"/>
      <c r="O27" s="1"/>
      <c r="P27" s="1"/>
      <c r="Q27" s="1"/>
      <c r="R27" s="1"/>
      <c r="S27" s="1"/>
      <c r="T27" s="1"/>
    </row>
    <row r="28" spans="1:20" ht="6.95" customHeight="1" thickBot="1" x14ac:dyDescent="0.3">
      <c r="K28" s="1"/>
      <c r="L28" s="1"/>
      <c r="M28" s="1"/>
      <c r="N28" s="1"/>
      <c r="O28" s="1"/>
      <c r="P28" s="1"/>
      <c r="Q28" s="1"/>
      <c r="R28" s="1"/>
      <c r="S28" s="1"/>
      <c r="T28" s="1"/>
    </row>
    <row r="29" spans="1:20" ht="21" x14ac:dyDescent="0.35">
      <c r="A29" s="2" t="s">
        <v>3</v>
      </c>
      <c r="B29" s="3"/>
      <c r="C29" s="3"/>
      <c r="D29" s="3"/>
      <c r="E29" s="3"/>
      <c r="F29" s="3"/>
      <c r="G29" s="3"/>
      <c r="H29" s="3"/>
      <c r="I29" s="3"/>
      <c r="J29" s="4"/>
      <c r="K29" s="1"/>
      <c r="L29" s="1"/>
      <c r="M29" s="1"/>
      <c r="N29" s="1"/>
      <c r="O29" s="1"/>
      <c r="P29" s="1"/>
      <c r="Q29" s="1"/>
      <c r="R29" s="1"/>
      <c r="S29" s="1"/>
      <c r="T29" s="1"/>
    </row>
    <row r="30" spans="1:20" x14ac:dyDescent="0.25">
      <c r="A30" s="5"/>
      <c r="B30" s="6"/>
      <c r="C30" s="6"/>
      <c r="D30" s="6"/>
      <c r="E30" s="6"/>
      <c r="F30" s="6"/>
      <c r="G30" s="6"/>
      <c r="H30" s="6"/>
      <c r="I30" s="6"/>
      <c r="J30" s="7"/>
      <c r="K30" s="1"/>
      <c r="L30" s="1"/>
      <c r="M30" s="1"/>
      <c r="N30" s="1"/>
      <c r="O30" s="1"/>
      <c r="P30" s="1"/>
      <c r="Q30" s="1"/>
      <c r="R30" s="1"/>
      <c r="S30" s="1"/>
      <c r="T30" s="1"/>
    </row>
    <row r="31" spans="1:20" ht="14.45" customHeight="1" x14ac:dyDescent="0.25">
      <c r="A31" s="204" t="s">
        <v>5</v>
      </c>
      <c r="B31" s="205"/>
      <c r="C31" s="205"/>
      <c r="D31" s="205"/>
      <c r="E31" s="205"/>
      <c r="F31" s="205"/>
      <c r="G31" s="205"/>
      <c r="H31" s="205"/>
      <c r="I31" s="205"/>
      <c r="J31" s="206"/>
      <c r="K31" s="1"/>
      <c r="L31" s="1"/>
      <c r="M31" s="1"/>
      <c r="N31" s="1"/>
      <c r="O31" s="1"/>
      <c r="P31" s="1"/>
      <c r="Q31" s="1"/>
      <c r="R31" s="1"/>
      <c r="S31" s="1"/>
      <c r="T31" s="1"/>
    </row>
    <row r="32" spans="1:20" x14ac:dyDescent="0.25">
      <c r="A32" s="59"/>
      <c r="B32" s="60"/>
      <c r="C32" s="60"/>
      <c r="D32" s="60"/>
      <c r="E32" s="60"/>
      <c r="F32" s="60"/>
      <c r="G32" s="60"/>
      <c r="H32" s="60"/>
      <c r="I32" s="60"/>
      <c r="J32" s="61"/>
      <c r="K32" s="1"/>
      <c r="L32" s="1"/>
      <c r="M32" s="1"/>
      <c r="N32" s="1"/>
      <c r="O32" s="1"/>
      <c r="P32" s="1"/>
      <c r="Q32" s="1"/>
      <c r="R32" s="1"/>
      <c r="S32" s="1"/>
      <c r="T32" s="1"/>
    </row>
    <row r="33" spans="1:20" x14ac:dyDescent="0.25">
      <c r="A33" s="62" t="s">
        <v>6</v>
      </c>
      <c r="B33" s="60"/>
      <c r="C33" s="63" t="s">
        <v>1003</v>
      </c>
      <c r="D33" s="60"/>
      <c r="E33" s="60"/>
      <c r="F33" s="60"/>
      <c r="G33" s="60"/>
      <c r="H33" s="60"/>
      <c r="I33" s="60"/>
      <c r="J33" s="61"/>
      <c r="K33" s="1"/>
      <c r="L33" s="1"/>
      <c r="M33" s="1"/>
      <c r="N33" s="1"/>
      <c r="O33" s="1"/>
      <c r="P33" s="1"/>
      <c r="Q33" s="1"/>
      <c r="R33" s="1"/>
      <c r="S33" s="1"/>
      <c r="T33" s="1"/>
    </row>
    <row r="34" spans="1:20" x14ac:dyDescent="0.25">
      <c r="A34" s="193" t="e">
        <f>IF($B$26="Aintree",Catalogue!$A$3,IF($B$26="Royal",Catalogue!$B$3))</f>
        <v>#N/A</v>
      </c>
      <c r="B34" s="194"/>
      <c r="C34" s="64"/>
      <c r="D34" s="60"/>
      <c r="E34" s="60"/>
      <c r="F34" s="60"/>
      <c r="G34" s="60"/>
      <c r="H34" s="60"/>
      <c r="I34" s="60"/>
      <c r="J34" s="61"/>
      <c r="K34" s="1"/>
      <c r="L34" s="1"/>
      <c r="M34" s="1"/>
      <c r="N34" s="1"/>
      <c r="O34" s="1"/>
      <c r="P34" s="1"/>
      <c r="Q34" s="1"/>
      <c r="R34" s="1"/>
      <c r="S34" s="1"/>
      <c r="T34" s="1"/>
    </row>
    <row r="35" spans="1:20" x14ac:dyDescent="0.25">
      <c r="A35" s="193" t="e">
        <f>IF($B$26="Aintree",Catalogue!$A$4,IF($B$26="Royal",Catalogue!$B$4))</f>
        <v>#N/A</v>
      </c>
      <c r="B35" s="194"/>
      <c r="C35" s="64"/>
      <c r="D35" s="60"/>
      <c r="E35" s="60"/>
      <c r="F35" s="60"/>
      <c r="G35" s="60"/>
      <c r="H35" s="60"/>
      <c r="I35" s="60"/>
      <c r="J35" s="61"/>
      <c r="K35" s="1"/>
      <c r="L35" s="1"/>
      <c r="M35" s="1"/>
      <c r="N35" s="1"/>
      <c r="O35" s="1"/>
      <c r="P35" s="1"/>
      <c r="Q35" s="1"/>
      <c r="R35" s="1"/>
      <c r="S35" s="1"/>
      <c r="T35" s="1"/>
    </row>
    <row r="36" spans="1:20" x14ac:dyDescent="0.25">
      <c r="A36" s="193" t="e">
        <f>IF($B$26="Aintree",Catalogue!$A$5,IF($B$26="Royal",Catalogue!$B$5))</f>
        <v>#N/A</v>
      </c>
      <c r="B36" s="194"/>
      <c r="C36" s="64"/>
      <c r="D36" s="60"/>
      <c r="E36" s="60"/>
      <c r="F36" s="60"/>
      <c r="G36" s="60"/>
      <c r="H36" s="60"/>
      <c r="I36" s="60"/>
      <c r="J36" s="61"/>
      <c r="K36" s="1"/>
      <c r="L36" s="1"/>
      <c r="M36" s="1"/>
      <c r="N36" s="1"/>
      <c r="O36" s="1"/>
      <c r="P36" s="1"/>
      <c r="Q36" s="1"/>
      <c r="R36" s="1"/>
      <c r="S36" s="1"/>
      <c r="T36" s="1"/>
    </row>
    <row r="37" spans="1:20" x14ac:dyDescent="0.25">
      <c r="A37" s="193" t="e">
        <f>IF($B$26="Aintree",Catalogue!$A$6,IF($B$26="Royal",Catalogue!$B$6))</f>
        <v>#N/A</v>
      </c>
      <c r="B37" s="194"/>
      <c r="C37" s="64"/>
      <c r="D37" s="60"/>
      <c r="E37" s="60"/>
      <c r="F37" s="60"/>
      <c r="G37" s="60"/>
      <c r="H37" s="60"/>
      <c r="I37" s="60"/>
      <c r="J37" s="61"/>
      <c r="K37" s="1"/>
      <c r="L37" s="1"/>
      <c r="M37" s="1"/>
      <c r="N37" s="1"/>
      <c r="O37" s="1"/>
      <c r="P37" s="1"/>
      <c r="Q37" s="1"/>
      <c r="R37" s="1"/>
      <c r="S37" s="1"/>
      <c r="T37" s="1"/>
    </row>
    <row r="38" spans="1:20" x14ac:dyDescent="0.25">
      <c r="A38" s="193" t="e">
        <f>IF($B$26="Aintree",Catalogue!$A$7,IF($B$26="Royal",Catalogue!$B$7))</f>
        <v>#N/A</v>
      </c>
      <c r="B38" s="194"/>
      <c r="C38" s="64"/>
      <c r="D38" s="60"/>
      <c r="E38" s="60"/>
      <c r="F38" s="60"/>
      <c r="G38" s="60"/>
      <c r="H38" s="60"/>
      <c r="I38" s="60"/>
      <c r="J38" s="61"/>
      <c r="K38" s="1"/>
      <c r="L38" s="1"/>
      <c r="M38" s="1"/>
      <c r="N38" s="1"/>
      <c r="O38" s="1"/>
      <c r="P38" s="1"/>
      <c r="Q38" s="1"/>
      <c r="R38" s="1"/>
      <c r="S38" s="1"/>
      <c r="T38" s="1"/>
    </row>
    <row r="39" spans="1:20" x14ac:dyDescent="0.25">
      <c r="A39" s="193" t="e">
        <f>IF($B$26="Aintree",Catalogue!$A$8,IF($B$26="Royal",Catalogue!$B$8))</f>
        <v>#N/A</v>
      </c>
      <c r="B39" s="194"/>
      <c r="C39" s="64"/>
      <c r="D39" s="60"/>
      <c r="E39" s="60"/>
      <c r="F39" s="60"/>
      <c r="G39" s="60"/>
      <c r="H39" s="60"/>
      <c r="I39" s="60"/>
      <c r="J39" s="61"/>
      <c r="K39" s="1"/>
      <c r="L39" s="1"/>
      <c r="M39" s="1"/>
      <c r="N39" s="1"/>
      <c r="O39" s="1"/>
      <c r="P39" s="1"/>
      <c r="Q39" s="1"/>
      <c r="R39" s="1"/>
      <c r="S39" s="1"/>
      <c r="T39" s="1"/>
    </row>
    <row r="40" spans="1:20" x14ac:dyDescent="0.25">
      <c r="A40" s="193" t="e">
        <f>IF($B$26="Aintree",Catalogue!$A$9,IF($B$26="Royal",Catalogue!$B$9))</f>
        <v>#N/A</v>
      </c>
      <c r="B40" s="194"/>
      <c r="C40" s="64"/>
      <c r="D40" s="60"/>
      <c r="E40" s="60"/>
      <c r="F40" s="60"/>
      <c r="G40" s="60"/>
      <c r="H40" s="60"/>
      <c r="I40" s="60"/>
      <c r="J40" s="61"/>
      <c r="K40" s="1"/>
      <c r="L40" s="1"/>
      <c r="M40" s="1"/>
      <c r="N40" s="1"/>
      <c r="O40" s="1"/>
      <c r="P40" s="1"/>
      <c r="Q40" s="1"/>
      <c r="R40" s="1"/>
      <c r="S40" s="1"/>
      <c r="T40" s="1"/>
    </row>
    <row r="41" spans="1:20" x14ac:dyDescent="0.25">
      <c r="A41" s="193" t="e">
        <f>IF($B$26="Aintree",Catalogue!$A$10,IF($B$26="Royal",Catalogue!$B$10))</f>
        <v>#N/A</v>
      </c>
      <c r="B41" s="194"/>
      <c r="C41" s="64"/>
      <c r="D41" s="60"/>
      <c r="E41" s="60"/>
      <c r="F41" s="60"/>
      <c r="G41" s="60"/>
      <c r="H41" s="60"/>
      <c r="I41" s="60"/>
      <c r="J41" s="61"/>
      <c r="K41" s="1"/>
      <c r="L41" s="1"/>
      <c r="M41" s="1"/>
      <c r="N41" s="1"/>
      <c r="O41" s="1"/>
      <c r="P41" s="1"/>
      <c r="Q41" s="1"/>
      <c r="R41" s="1"/>
      <c r="S41" s="1"/>
      <c r="T41" s="1"/>
    </row>
    <row r="42" spans="1:20" ht="6" customHeight="1" x14ac:dyDescent="0.25">
      <c r="A42" s="59"/>
      <c r="B42" s="60"/>
      <c r="C42" s="60"/>
      <c r="D42" s="60"/>
      <c r="E42" s="60"/>
      <c r="F42" s="60"/>
      <c r="G42" s="60"/>
      <c r="H42" s="60"/>
      <c r="I42" s="60"/>
      <c r="J42" s="61"/>
      <c r="K42" s="1"/>
      <c r="L42" s="1"/>
      <c r="M42" s="1"/>
      <c r="N42" s="1"/>
      <c r="O42" s="1"/>
      <c r="P42" s="1"/>
      <c r="Q42" s="1"/>
      <c r="R42" s="1"/>
      <c r="S42" s="1"/>
      <c r="T42" s="1"/>
    </row>
    <row r="43" spans="1:20" x14ac:dyDescent="0.25">
      <c r="A43" s="62" t="s">
        <v>998</v>
      </c>
      <c r="B43" s="60"/>
      <c r="C43" s="63" t="s">
        <v>1003</v>
      </c>
      <c r="D43" s="60"/>
      <c r="E43" s="60"/>
      <c r="F43" s="60"/>
      <c r="G43" s="60"/>
      <c r="H43" s="60"/>
      <c r="I43" s="60"/>
      <c r="J43" s="61"/>
      <c r="K43" s="1"/>
      <c r="L43" s="1"/>
      <c r="M43" s="1"/>
      <c r="N43" s="1"/>
      <c r="O43" s="1"/>
      <c r="P43" s="1"/>
      <c r="Q43" s="1"/>
      <c r="R43" s="1"/>
      <c r="S43" s="1"/>
      <c r="T43" s="1"/>
    </row>
    <row r="44" spans="1:20" x14ac:dyDescent="0.25">
      <c r="A44" s="193" t="e">
        <f>IF($B$26="Aintree",Catalogue!$A$11,IF($B$26="Royal",Catalogue!$B$11))</f>
        <v>#N/A</v>
      </c>
      <c r="B44" s="194"/>
      <c r="C44" s="64"/>
      <c r="D44" s="60"/>
      <c r="E44" s="60"/>
      <c r="F44" s="60"/>
      <c r="G44" s="60"/>
      <c r="H44" s="60"/>
      <c r="I44" s="60"/>
      <c r="J44" s="61"/>
      <c r="K44" s="1"/>
      <c r="L44" s="1"/>
      <c r="M44" s="1"/>
      <c r="N44" s="1"/>
      <c r="O44" s="1"/>
      <c r="P44" s="1"/>
      <c r="Q44" s="1"/>
      <c r="R44" s="1"/>
      <c r="S44" s="1"/>
      <c r="T44" s="1"/>
    </row>
    <row r="45" spans="1:20" x14ac:dyDescent="0.25">
      <c r="A45" s="193" t="e">
        <f>IF($B$26="Aintree",Catalogue!$A$12,IF($B$26="Royal",Catalogue!$B$12))</f>
        <v>#N/A</v>
      </c>
      <c r="B45" s="194"/>
      <c r="C45" s="64"/>
      <c r="D45" s="60"/>
      <c r="E45" s="60"/>
      <c r="F45" s="60"/>
      <c r="G45" s="60"/>
      <c r="H45" s="60"/>
      <c r="I45" s="60"/>
      <c r="J45" s="61"/>
      <c r="K45" s="1"/>
      <c r="L45" s="1"/>
      <c r="M45" s="1"/>
      <c r="N45" s="1"/>
      <c r="O45" s="1"/>
      <c r="P45" s="1"/>
      <c r="Q45" s="1"/>
      <c r="R45" s="1"/>
      <c r="S45" s="1"/>
      <c r="T45" s="1"/>
    </row>
    <row r="46" spans="1:20" x14ac:dyDescent="0.25">
      <c r="A46" s="193" t="e">
        <f>IF($B$26="Aintree",Catalogue!$A$13,IF($B$26="Royal",Catalogue!$B$13))</f>
        <v>#N/A</v>
      </c>
      <c r="B46" s="194"/>
      <c r="C46" s="64"/>
      <c r="D46" s="60"/>
      <c r="E46" s="60"/>
      <c r="F46" s="60"/>
      <c r="G46" s="60"/>
      <c r="H46" s="60"/>
      <c r="I46" s="60"/>
      <c r="J46" s="61"/>
      <c r="K46" s="1"/>
      <c r="L46" s="1"/>
      <c r="M46" s="1"/>
      <c r="N46" s="1"/>
      <c r="O46" s="1"/>
      <c r="P46" s="1"/>
      <c r="Q46" s="1"/>
      <c r="R46" s="1"/>
      <c r="S46" s="1"/>
      <c r="T46" s="1"/>
    </row>
    <row r="47" spans="1:20" x14ac:dyDescent="0.25">
      <c r="A47" s="193" t="e">
        <f>IF($B$26="Aintree",Catalogue!$A$14,IF($B$26="Royal",Catalogue!$B$14))</f>
        <v>#N/A</v>
      </c>
      <c r="B47" s="194"/>
      <c r="C47" s="64"/>
      <c r="D47" s="60"/>
      <c r="E47" s="60"/>
      <c r="F47" s="60"/>
      <c r="G47" s="60"/>
      <c r="H47" s="60"/>
      <c r="I47" s="60"/>
      <c r="J47" s="61"/>
      <c r="K47" s="1"/>
      <c r="L47" s="1"/>
      <c r="M47" s="1"/>
      <c r="N47" s="1"/>
      <c r="O47" s="1"/>
      <c r="P47" s="1"/>
      <c r="Q47" s="1"/>
      <c r="R47" s="1"/>
      <c r="S47" s="1"/>
      <c r="T47" s="1"/>
    </row>
    <row r="48" spans="1:20" x14ac:dyDescent="0.25">
      <c r="A48" s="193" t="e">
        <f>IF($B$26="Aintree",Catalogue!$A$15,IF($B$26="Royal",Catalogue!$B$15))</f>
        <v>#N/A</v>
      </c>
      <c r="B48" s="194"/>
      <c r="C48" s="64"/>
      <c r="D48" s="60"/>
      <c r="E48" s="60"/>
      <c r="F48" s="60"/>
      <c r="G48" s="60"/>
      <c r="H48" s="60"/>
      <c r="I48" s="60"/>
      <c r="J48" s="61"/>
      <c r="K48" s="1"/>
      <c r="L48" s="1"/>
      <c r="M48" s="1"/>
      <c r="N48" s="1"/>
      <c r="O48" s="1"/>
      <c r="P48" s="1"/>
      <c r="Q48" s="1"/>
      <c r="R48" s="1"/>
      <c r="S48" s="1"/>
      <c r="T48" s="1"/>
    </row>
    <row r="49" spans="1:20" ht="6" customHeight="1" x14ac:dyDescent="0.25">
      <c r="A49" s="59"/>
      <c r="B49" s="60"/>
      <c r="C49" s="60"/>
      <c r="D49" s="60"/>
      <c r="E49" s="60"/>
      <c r="F49" s="60"/>
      <c r="G49" s="60"/>
      <c r="H49" s="60"/>
      <c r="I49" s="60"/>
      <c r="J49" s="61"/>
      <c r="K49" s="1"/>
      <c r="L49" s="1"/>
      <c r="M49" s="1"/>
      <c r="N49" s="1"/>
      <c r="O49" s="1"/>
      <c r="P49" s="1"/>
      <c r="Q49" s="1"/>
      <c r="R49" s="1"/>
      <c r="S49" s="1"/>
      <c r="T49" s="1"/>
    </row>
    <row r="50" spans="1:20" x14ac:dyDescent="0.25">
      <c r="A50" s="62" t="s">
        <v>999</v>
      </c>
      <c r="B50" s="60"/>
      <c r="C50" s="63" t="s">
        <v>1003</v>
      </c>
      <c r="D50" s="60"/>
      <c r="E50" s="60"/>
      <c r="F50" s="60"/>
      <c r="G50" s="60"/>
      <c r="H50" s="60"/>
      <c r="I50" s="60"/>
      <c r="J50" s="61"/>
      <c r="K50" s="1"/>
      <c r="L50" s="1"/>
      <c r="M50" s="1"/>
      <c r="N50" s="1"/>
      <c r="O50" s="1"/>
      <c r="P50" s="1"/>
      <c r="Q50" s="1"/>
      <c r="R50" s="1"/>
      <c r="S50" s="1"/>
      <c r="T50" s="1"/>
    </row>
    <row r="51" spans="1:20" x14ac:dyDescent="0.25">
      <c r="A51" s="193" t="e">
        <f>IF($B$26="Aintree",Catalogue!$A$16,IF($B$26="Royal",Catalogue!$B$16))</f>
        <v>#N/A</v>
      </c>
      <c r="B51" s="194"/>
      <c r="C51" s="64"/>
      <c r="D51" s="60"/>
      <c r="E51" s="60"/>
      <c r="F51" s="60"/>
      <c r="G51" s="60"/>
      <c r="H51" s="60"/>
      <c r="I51" s="60"/>
      <c r="J51" s="61"/>
      <c r="K51" s="1"/>
      <c r="L51" s="1"/>
      <c r="M51" s="1"/>
      <c r="N51" s="1"/>
      <c r="O51" s="1"/>
      <c r="P51" s="1"/>
      <c r="Q51" s="1"/>
      <c r="R51" s="1"/>
      <c r="S51" s="1"/>
      <c r="T51" s="1"/>
    </row>
    <row r="52" spans="1:20" x14ac:dyDescent="0.25">
      <c r="A52" s="193" t="e">
        <f>IF($B$26="Aintree",Catalogue!$A$17,IF($B$26="Royal",Catalogue!$B$17))</f>
        <v>#N/A</v>
      </c>
      <c r="B52" s="194"/>
      <c r="C52" s="64"/>
      <c r="D52" s="60"/>
      <c r="E52" s="60"/>
      <c r="F52" s="60"/>
      <c r="G52" s="60"/>
      <c r="H52" s="60"/>
      <c r="I52" s="60"/>
      <c r="J52" s="61"/>
      <c r="K52" s="1"/>
      <c r="L52" s="1"/>
      <c r="M52" s="1"/>
      <c r="N52" s="1"/>
      <c r="O52" s="1"/>
      <c r="P52" s="1"/>
      <c r="Q52" s="1"/>
      <c r="R52" s="1"/>
      <c r="S52" s="1"/>
      <c r="T52" s="1"/>
    </row>
    <row r="53" spans="1:20" x14ac:dyDescent="0.25">
      <c r="A53" s="193" t="e">
        <f>IF($B$26="Aintree",Catalogue!$A$18,IF($B$26="Royal",Catalogue!$B$18))</f>
        <v>#N/A</v>
      </c>
      <c r="B53" s="194"/>
      <c r="C53" s="64"/>
      <c r="D53" s="60"/>
      <c r="E53" s="60"/>
      <c r="F53" s="60"/>
      <c r="G53" s="60"/>
      <c r="H53" s="60"/>
      <c r="I53" s="60"/>
      <c r="J53" s="61"/>
      <c r="K53" s="1"/>
      <c r="L53" s="1"/>
      <c r="M53" s="1"/>
      <c r="N53" s="1"/>
      <c r="O53" s="1"/>
      <c r="P53" s="1"/>
      <c r="Q53" s="1"/>
      <c r="R53" s="1"/>
      <c r="S53" s="1"/>
      <c r="T53" s="1"/>
    </row>
    <row r="54" spans="1:20" x14ac:dyDescent="0.25">
      <c r="A54" s="193" t="e">
        <f>IF($B$26="Aintree",Catalogue!$A$19,IF($B$26="Royal",Catalogue!$B$19))</f>
        <v>#N/A</v>
      </c>
      <c r="B54" s="194"/>
      <c r="C54" s="64"/>
      <c r="D54" s="60"/>
      <c r="E54" s="60"/>
      <c r="F54" s="60"/>
      <c r="G54" s="60"/>
      <c r="H54" s="60"/>
      <c r="I54" s="60"/>
      <c r="J54" s="61"/>
      <c r="K54" s="1"/>
      <c r="L54" s="1"/>
      <c r="M54" s="1"/>
      <c r="N54" s="1"/>
      <c r="O54" s="1"/>
      <c r="P54" s="1"/>
      <c r="Q54" s="1"/>
      <c r="R54" s="1"/>
      <c r="S54" s="1"/>
      <c r="T54" s="1"/>
    </row>
    <row r="55" spans="1:20" x14ac:dyDescent="0.25">
      <c r="A55" s="193" t="e">
        <f>IF($B$26="Aintree",Catalogue!$A$20,IF($B$26="Royal",Catalogue!$B$20))</f>
        <v>#N/A</v>
      </c>
      <c r="B55" s="194"/>
      <c r="C55" s="64"/>
      <c r="D55" s="60"/>
      <c r="E55" s="60"/>
      <c r="F55" s="60"/>
      <c r="G55" s="60"/>
      <c r="H55" s="60"/>
      <c r="I55" s="60"/>
      <c r="J55" s="61"/>
      <c r="K55" s="1"/>
      <c r="L55" s="1"/>
      <c r="M55" s="1"/>
      <c r="N55" s="1"/>
      <c r="O55" s="1"/>
      <c r="P55" s="1"/>
      <c r="Q55" s="1"/>
      <c r="R55" s="1"/>
      <c r="S55" s="1"/>
      <c r="T55" s="1"/>
    </row>
    <row r="56" spans="1:20" x14ac:dyDescent="0.25">
      <c r="A56" s="193" t="e">
        <f>IF($B$26="Aintree",Catalogue!$A$21,IF($B$26="Royal",Catalogue!$B$21))</f>
        <v>#N/A</v>
      </c>
      <c r="B56" s="194"/>
      <c r="C56" s="64"/>
      <c r="D56" s="60"/>
      <c r="E56" s="60"/>
      <c r="F56" s="60"/>
      <c r="G56" s="60"/>
      <c r="H56" s="60"/>
      <c r="I56" s="60"/>
      <c r="J56" s="61"/>
      <c r="K56" s="1"/>
      <c r="L56" s="1"/>
      <c r="M56" s="1"/>
      <c r="N56" s="1"/>
      <c r="O56" s="1"/>
      <c r="P56" s="1"/>
      <c r="Q56" s="1"/>
      <c r="R56" s="1"/>
      <c r="S56" s="1"/>
      <c r="T56" s="1"/>
    </row>
    <row r="57" spans="1:20" x14ac:dyDescent="0.25">
      <c r="A57" s="193" t="e">
        <f>IF($B$26="Aintree",Catalogue!$A$22,IF($B$26="Royal",Catalogue!$B$22))</f>
        <v>#N/A</v>
      </c>
      <c r="B57" s="194"/>
      <c r="C57" s="64"/>
      <c r="D57" s="60"/>
      <c r="E57" s="60"/>
      <c r="F57" s="60"/>
      <c r="G57" s="60"/>
      <c r="H57" s="60"/>
      <c r="I57" s="60"/>
      <c r="J57" s="61"/>
      <c r="K57" s="1"/>
      <c r="L57" s="1"/>
      <c r="M57" s="1"/>
      <c r="N57" s="1"/>
      <c r="O57" s="1"/>
      <c r="P57" s="1"/>
      <c r="Q57" s="1"/>
      <c r="R57" s="1"/>
      <c r="S57" s="1"/>
      <c r="T57" s="1"/>
    </row>
    <row r="58" spans="1:20" x14ac:dyDescent="0.25">
      <c r="A58" s="193" t="e">
        <f>IF($B$26="Aintree",Catalogue!$A$23,IF($B$26="Royal",Catalogue!$B$23))</f>
        <v>#N/A</v>
      </c>
      <c r="B58" s="194"/>
      <c r="C58" s="64"/>
      <c r="D58" s="60"/>
      <c r="E58" s="60"/>
      <c r="F58" s="60"/>
      <c r="G58" s="60"/>
      <c r="H58" s="60"/>
      <c r="I58" s="60"/>
      <c r="J58" s="61"/>
      <c r="K58" s="1"/>
      <c r="L58" s="1"/>
      <c r="M58" s="1"/>
      <c r="N58" s="1"/>
      <c r="O58" s="1"/>
      <c r="P58" s="1"/>
      <c r="Q58" s="1"/>
      <c r="R58" s="1"/>
      <c r="S58" s="1"/>
      <c r="T58" s="1"/>
    </row>
    <row r="59" spans="1:20" x14ac:dyDescent="0.25">
      <c r="A59" s="193" t="e">
        <f>IF($B$26="Aintree",Catalogue!$A$24,IF($B$26="Royal",Catalogue!$B$24))</f>
        <v>#N/A</v>
      </c>
      <c r="B59" s="194"/>
      <c r="C59" s="64"/>
      <c r="D59" s="60"/>
      <c r="E59" s="60"/>
      <c r="F59" s="60"/>
      <c r="G59" s="60"/>
      <c r="H59" s="60"/>
      <c r="I59" s="60"/>
      <c r="J59" s="61"/>
      <c r="K59" s="1"/>
      <c r="L59" s="1"/>
      <c r="M59" s="1"/>
      <c r="N59" s="1"/>
      <c r="O59" s="1"/>
      <c r="P59" s="1"/>
      <c r="Q59" s="1"/>
      <c r="R59" s="1"/>
      <c r="S59" s="1"/>
      <c r="T59" s="1"/>
    </row>
    <row r="60" spans="1:20" x14ac:dyDescent="0.25">
      <c r="A60" s="193" t="e">
        <f>IF($B$26="Aintree",Catalogue!$A$25,IF($B$26="Royal",Catalogue!$B$25))</f>
        <v>#N/A</v>
      </c>
      <c r="B60" s="194"/>
      <c r="C60" s="64"/>
      <c r="D60" s="60"/>
      <c r="E60" s="60"/>
      <c r="F60" s="60"/>
      <c r="G60" s="60"/>
      <c r="H60" s="60"/>
      <c r="I60" s="60"/>
      <c r="J60" s="61"/>
      <c r="K60" s="1"/>
      <c r="L60" s="1"/>
      <c r="M60" s="1"/>
      <c r="N60" s="1"/>
      <c r="O60" s="1"/>
      <c r="P60" s="1"/>
      <c r="Q60" s="1"/>
      <c r="R60" s="1"/>
      <c r="S60" s="1"/>
      <c r="T60" s="1"/>
    </row>
    <row r="61" spans="1:20" x14ac:dyDescent="0.25">
      <c r="A61" s="193" t="e">
        <f>IF($B$26="Aintree",Catalogue!$A$26,IF($B$26="Royal",Catalogue!$B$26))</f>
        <v>#N/A</v>
      </c>
      <c r="B61" s="194"/>
      <c r="C61" s="64"/>
      <c r="D61" s="60"/>
      <c r="E61" s="60"/>
      <c r="F61" s="60"/>
      <c r="G61" s="60"/>
      <c r="H61" s="60"/>
      <c r="I61" s="60"/>
      <c r="J61" s="61"/>
      <c r="K61" s="1"/>
      <c r="L61" s="1"/>
      <c r="M61" s="1"/>
      <c r="N61" s="1"/>
      <c r="O61" s="1"/>
      <c r="P61" s="1"/>
      <c r="Q61" s="1"/>
      <c r="R61" s="1"/>
      <c r="S61" s="1"/>
      <c r="T61" s="1"/>
    </row>
    <row r="62" spans="1:20" x14ac:dyDescent="0.25">
      <c r="A62" s="193" t="e">
        <f>IF($B$26="Aintree",Catalogue!$A$27,IF($B$26="Royal",Catalogue!$B$27))</f>
        <v>#N/A</v>
      </c>
      <c r="B62" s="194"/>
      <c r="C62" s="64"/>
      <c r="D62" s="60"/>
      <c r="E62" s="60"/>
      <c r="F62" s="60"/>
      <c r="G62" s="60"/>
      <c r="H62" s="60"/>
      <c r="I62" s="60"/>
      <c r="J62" s="61"/>
      <c r="K62" s="1"/>
      <c r="L62" s="1"/>
      <c r="M62" s="1"/>
      <c r="N62" s="1"/>
      <c r="O62" s="1"/>
      <c r="P62" s="1"/>
      <c r="Q62" s="1"/>
      <c r="R62" s="1"/>
      <c r="S62" s="1"/>
      <c r="T62" s="1"/>
    </row>
    <row r="63" spans="1:20" x14ac:dyDescent="0.25">
      <c r="A63" s="193" t="e">
        <f>IF($B$26="Aintree",Catalogue!$A$28,IF($B$26="Royal",Catalogue!$B$28))</f>
        <v>#N/A</v>
      </c>
      <c r="B63" s="194"/>
      <c r="C63" s="64"/>
      <c r="D63" s="60"/>
      <c r="E63" s="60"/>
      <c r="F63" s="60"/>
      <c r="G63" s="60"/>
      <c r="H63" s="60"/>
      <c r="I63" s="60"/>
      <c r="J63" s="61"/>
      <c r="K63" s="1"/>
      <c r="L63" s="1"/>
      <c r="M63" s="1"/>
      <c r="N63" s="1"/>
      <c r="O63" s="1"/>
      <c r="P63" s="1"/>
      <c r="Q63" s="1"/>
      <c r="R63" s="1"/>
      <c r="S63" s="1"/>
      <c r="T63" s="1"/>
    </row>
    <row r="64" spans="1:20" x14ac:dyDescent="0.25">
      <c r="A64" s="193" t="e">
        <f>IF($B$26="Aintree",Catalogue!$A$29,IF($B$26="Royal",Catalogue!$B$29))</f>
        <v>#N/A</v>
      </c>
      <c r="B64" s="194"/>
      <c r="C64" s="64"/>
      <c r="D64" s="60"/>
      <c r="E64" s="60"/>
      <c r="F64" s="60"/>
      <c r="G64" s="60"/>
      <c r="H64" s="60"/>
      <c r="I64" s="60"/>
      <c r="J64" s="61"/>
      <c r="K64" s="1"/>
      <c r="L64" s="1"/>
      <c r="M64" s="1"/>
      <c r="N64" s="1"/>
      <c r="O64" s="1"/>
      <c r="P64" s="1"/>
      <c r="Q64" s="1"/>
      <c r="R64" s="1"/>
      <c r="S64" s="1"/>
      <c r="T64" s="1"/>
    </row>
    <row r="65" spans="1:20" x14ac:dyDescent="0.25">
      <c r="A65" s="193" t="e">
        <f>IF($B$26="Aintree",Catalogue!$A$30,IF($B$26="Royal",Catalogue!$B$30))</f>
        <v>#N/A</v>
      </c>
      <c r="B65" s="194"/>
      <c r="C65" s="64"/>
      <c r="D65" s="60"/>
      <c r="E65" s="60"/>
      <c r="F65" s="60"/>
      <c r="G65" s="60"/>
      <c r="H65" s="60"/>
      <c r="I65" s="60"/>
      <c r="J65" s="61"/>
      <c r="K65" s="1"/>
      <c r="L65" s="1"/>
      <c r="M65" s="1"/>
      <c r="N65" s="1"/>
      <c r="O65" s="1"/>
      <c r="P65" s="1"/>
      <c r="Q65" s="1"/>
      <c r="R65" s="1"/>
      <c r="S65" s="1"/>
      <c r="T65" s="1"/>
    </row>
    <row r="66" spans="1:20" x14ac:dyDescent="0.25">
      <c r="A66" s="193" t="e">
        <f>IF($B$26="Aintree",Catalogue!$A$31,IF($B$26="Royal",Catalogue!$B$31))</f>
        <v>#N/A</v>
      </c>
      <c r="B66" s="194"/>
      <c r="C66" s="64"/>
      <c r="D66" s="60"/>
      <c r="E66" s="60"/>
      <c r="F66" s="60"/>
      <c r="G66" s="60"/>
      <c r="H66" s="60"/>
      <c r="I66" s="60"/>
      <c r="J66" s="61"/>
      <c r="K66" s="1"/>
      <c r="L66" s="1"/>
      <c r="M66" s="1"/>
      <c r="N66" s="1"/>
      <c r="O66" s="1"/>
      <c r="P66" s="1"/>
      <c r="Q66" s="1"/>
      <c r="R66" s="1"/>
      <c r="S66" s="1"/>
      <c r="T66" s="1"/>
    </row>
    <row r="67" spans="1:20" x14ac:dyDescent="0.25">
      <c r="A67" s="193" t="e">
        <f>IF($B$26="Aintree",Catalogue!$A$32,IF($B$26="Royal",Catalogue!$B$32))</f>
        <v>#N/A</v>
      </c>
      <c r="B67" s="194"/>
      <c r="C67" s="64"/>
      <c r="D67" s="60"/>
      <c r="E67" s="60"/>
      <c r="F67" s="60"/>
      <c r="G67" s="60"/>
      <c r="H67" s="60"/>
      <c r="I67" s="60"/>
      <c r="J67" s="61"/>
      <c r="K67" s="1"/>
      <c r="L67" s="1"/>
      <c r="M67" s="1"/>
      <c r="N67" s="1"/>
      <c r="O67" s="1"/>
      <c r="P67" s="1"/>
      <c r="Q67" s="1"/>
      <c r="R67" s="1"/>
      <c r="S67" s="1"/>
      <c r="T67" s="1"/>
    </row>
    <row r="68" spans="1:20" ht="5.45" customHeight="1" x14ac:dyDescent="0.25">
      <c r="A68" s="59"/>
      <c r="B68" s="60"/>
      <c r="C68" s="60"/>
      <c r="D68" s="60"/>
      <c r="E68" s="60"/>
      <c r="F68" s="60"/>
      <c r="G68" s="60"/>
      <c r="H68" s="60"/>
      <c r="I68" s="60"/>
      <c r="J68" s="61"/>
      <c r="K68" s="1"/>
      <c r="L68" s="1"/>
      <c r="M68" s="1"/>
      <c r="N68" s="1"/>
      <c r="O68" s="1"/>
      <c r="P68" s="1"/>
      <c r="Q68" s="1"/>
      <c r="R68" s="1"/>
      <c r="S68" s="1"/>
      <c r="T68" s="1"/>
    </row>
    <row r="69" spans="1:20" x14ac:dyDescent="0.25">
      <c r="A69" s="62" t="s">
        <v>1002</v>
      </c>
      <c r="B69" s="60"/>
      <c r="C69" s="63" t="s">
        <v>1003</v>
      </c>
      <c r="D69" s="60"/>
      <c r="E69" s="60"/>
      <c r="F69" s="60"/>
      <c r="G69" s="60"/>
      <c r="H69" s="60"/>
      <c r="I69" s="60"/>
      <c r="J69" s="61"/>
      <c r="K69" s="1"/>
      <c r="L69" s="1"/>
      <c r="M69" s="1"/>
      <c r="N69" s="1"/>
      <c r="O69" s="1"/>
      <c r="P69" s="1"/>
      <c r="Q69" s="1"/>
      <c r="R69" s="1"/>
      <c r="S69" s="1"/>
      <c r="T69" s="1"/>
    </row>
    <row r="70" spans="1:20" x14ac:dyDescent="0.25">
      <c r="A70" s="193" t="e">
        <f>IF($B$26="Aintree",Catalogue!$A$33,IF($B$26="Royal",Catalogue!$B$33))</f>
        <v>#N/A</v>
      </c>
      <c r="B70" s="194"/>
      <c r="C70" s="64"/>
      <c r="D70" s="60"/>
      <c r="E70" s="60"/>
      <c r="F70" s="60"/>
      <c r="G70" s="60"/>
      <c r="H70" s="60"/>
      <c r="I70" s="60"/>
      <c r="J70" s="61"/>
      <c r="K70" s="1"/>
      <c r="L70" s="1"/>
      <c r="M70" s="1"/>
      <c r="N70" s="1"/>
      <c r="O70" s="1"/>
      <c r="P70" s="1"/>
      <c r="Q70" s="1"/>
      <c r="R70" s="1"/>
      <c r="S70" s="1"/>
      <c r="T70" s="1"/>
    </row>
    <row r="71" spans="1:20" x14ac:dyDescent="0.25">
      <c r="A71" s="193" t="e">
        <f>IF($B$26="Aintree",Catalogue!$A$34,IF($B$26="Royal",Catalogue!$B$34))</f>
        <v>#N/A</v>
      </c>
      <c r="B71" s="194"/>
      <c r="C71" s="64"/>
      <c r="D71" s="60"/>
      <c r="E71" s="60"/>
      <c r="F71" s="60"/>
      <c r="G71" s="60"/>
      <c r="H71" s="60"/>
      <c r="I71" s="60"/>
      <c r="J71" s="61"/>
      <c r="K71" s="1"/>
      <c r="L71" s="1"/>
      <c r="M71" s="1"/>
      <c r="N71" s="1"/>
      <c r="O71" s="1"/>
      <c r="P71" s="1"/>
      <c r="Q71" s="1"/>
      <c r="R71" s="1"/>
      <c r="S71" s="1"/>
      <c r="T71" s="1"/>
    </row>
    <row r="72" spans="1:20" x14ac:dyDescent="0.25">
      <c r="A72" s="193" t="e">
        <f>IF($B$26="Aintree",Catalogue!$A$35,IF($B$26="Royal",Catalogue!$B$35))</f>
        <v>#N/A</v>
      </c>
      <c r="B72" s="194"/>
      <c r="C72" s="64"/>
      <c r="D72" s="60"/>
      <c r="E72" s="60"/>
      <c r="F72" s="60"/>
      <c r="G72" s="60"/>
      <c r="H72" s="60"/>
      <c r="I72" s="60"/>
      <c r="J72" s="61"/>
      <c r="K72" s="1"/>
      <c r="L72" s="1"/>
      <c r="M72" s="1"/>
      <c r="N72" s="1"/>
      <c r="O72" s="1"/>
      <c r="P72" s="1"/>
      <c r="Q72" s="1"/>
      <c r="R72" s="1"/>
      <c r="S72" s="1"/>
      <c r="T72" s="1"/>
    </row>
    <row r="73" spans="1:20" x14ac:dyDescent="0.25">
      <c r="A73" s="193" t="e">
        <f>IF($B$26="Aintree",Catalogue!$A$36,IF($B$26="Royal",Catalogue!$B$36))</f>
        <v>#N/A</v>
      </c>
      <c r="B73" s="194"/>
      <c r="C73" s="64"/>
      <c r="D73" s="60"/>
      <c r="E73" s="60"/>
      <c r="F73" s="60"/>
      <c r="G73" s="60"/>
      <c r="H73" s="60"/>
      <c r="I73" s="60"/>
      <c r="J73" s="61"/>
      <c r="K73" s="1"/>
      <c r="L73" s="1"/>
      <c r="M73" s="1"/>
      <c r="N73" s="1"/>
      <c r="O73" s="1"/>
      <c r="P73" s="1"/>
      <c r="Q73" s="1"/>
      <c r="R73" s="1"/>
      <c r="S73" s="1"/>
      <c r="T73" s="1"/>
    </row>
    <row r="74" spans="1:20" x14ac:dyDescent="0.25">
      <c r="A74" s="193" t="e">
        <f>IF($B$26="Aintree",Catalogue!$A$37,IF($B$26="Royal",Catalogue!$B$37))</f>
        <v>#N/A</v>
      </c>
      <c r="B74" s="194"/>
      <c r="C74" s="64"/>
      <c r="D74" s="60"/>
      <c r="E74" s="60"/>
      <c r="F74" s="60"/>
      <c r="G74" s="60"/>
      <c r="H74" s="60"/>
      <c r="I74" s="60"/>
      <c r="J74" s="61"/>
      <c r="K74" s="1"/>
      <c r="L74" s="1"/>
      <c r="M74" s="1"/>
      <c r="N74" s="1"/>
      <c r="O74" s="1"/>
      <c r="P74" s="1"/>
      <c r="Q74" s="1"/>
      <c r="R74" s="1"/>
      <c r="S74" s="1"/>
      <c r="T74" s="1"/>
    </row>
    <row r="75" spans="1:20" ht="15.75" thickBot="1" x14ac:dyDescent="0.3">
      <c r="A75" s="23"/>
      <c r="B75" s="20"/>
      <c r="C75" s="20"/>
      <c r="D75" s="20"/>
      <c r="E75" s="20"/>
      <c r="F75" s="20"/>
      <c r="G75" s="20"/>
      <c r="H75" s="20"/>
      <c r="I75" s="20"/>
      <c r="J75" s="22"/>
      <c r="K75" s="1"/>
      <c r="L75" s="1"/>
      <c r="M75" s="1"/>
      <c r="N75" s="1"/>
      <c r="O75" s="1"/>
      <c r="P75" s="1"/>
      <c r="Q75" s="1"/>
      <c r="R75" s="1"/>
      <c r="S75" s="1"/>
      <c r="T75" s="1"/>
    </row>
    <row r="76" spans="1:20" ht="21" x14ac:dyDescent="0.35">
      <c r="A76" s="2" t="s">
        <v>1006</v>
      </c>
      <c r="B76" s="3"/>
      <c r="C76" s="3"/>
      <c r="D76" s="3"/>
      <c r="E76" s="3"/>
      <c r="F76" s="3"/>
      <c r="G76" s="3"/>
      <c r="H76" s="3"/>
      <c r="I76" s="3"/>
      <c r="J76" s="4"/>
      <c r="K76" s="1"/>
      <c r="L76" s="1"/>
      <c r="M76" s="1"/>
      <c r="N76" s="1"/>
      <c r="O76" s="1"/>
      <c r="P76" s="1"/>
      <c r="Q76" s="1"/>
      <c r="R76" s="1"/>
      <c r="S76" s="1"/>
      <c r="T76" s="1"/>
    </row>
    <row r="77" spans="1:20" ht="8.4499999999999993" customHeight="1" x14ac:dyDescent="0.35">
      <c r="A77" s="26"/>
      <c r="B77" s="6"/>
      <c r="C77" s="6"/>
      <c r="D77" s="6"/>
      <c r="E77" s="6"/>
      <c r="F77" s="6"/>
      <c r="G77" s="6"/>
      <c r="H77" s="6"/>
      <c r="I77" s="6"/>
      <c r="J77" s="7"/>
      <c r="K77" s="1"/>
      <c r="L77" s="1"/>
      <c r="M77" s="1"/>
      <c r="N77" s="1"/>
      <c r="O77" s="1"/>
      <c r="P77" s="1"/>
      <c r="Q77" s="1"/>
      <c r="R77" s="1"/>
      <c r="S77" s="1"/>
      <c r="T77" s="1"/>
    </row>
    <row r="78" spans="1:20" ht="14.45" customHeight="1" x14ac:dyDescent="0.25">
      <c r="A78" s="45" t="s">
        <v>1016</v>
      </c>
      <c r="B78" s="46"/>
      <c r="C78" s="46"/>
      <c r="D78" s="46"/>
      <c r="E78" s="46"/>
      <c r="F78" s="44"/>
      <c r="G78" s="6"/>
      <c r="H78" s="6"/>
      <c r="I78" s="6"/>
      <c r="J78" s="7"/>
      <c r="K78" s="1"/>
      <c r="L78" s="1"/>
      <c r="M78" s="1"/>
      <c r="N78" s="1"/>
      <c r="O78" s="1"/>
      <c r="P78" s="1"/>
      <c r="Q78" s="1"/>
      <c r="R78" s="1"/>
      <c r="S78" s="1"/>
      <c r="T78" s="1"/>
    </row>
    <row r="79" spans="1:20" ht="8.4499999999999993" customHeight="1" x14ac:dyDescent="0.25">
      <c r="A79" s="65"/>
      <c r="B79" s="46"/>
      <c r="C79" s="46"/>
      <c r="D79" s="46"/>
      <c r="E79" s="46"/>
      <c r="F79" s="44"/>
      <c r="G79" s="6"/>
      <c r="H79" s="6"/>
      <c r="I79" s="6"/>
      <c r="J79" s="7"/>
      <c r="K79" s="1"/>
      <c r="L79" s="1"/>
      <c r="M79" s="1"/>
      <c r="N79" s="1"/>
      <c r="O79" s="1"/>
      <c r="P79" s="1"/>
      <c r="Q79" s="1"/>
      <c r="R79" s="1"/>
      <c r="S79" s="1"/>
      <c r="T79" s="1"/>
    </row>
    <row r="80" spans="1:20" ht="18.75" x14ac:dyDescent="0.3">
      <c r="A80" s="27" t="s">
        <v>1041</v>
      </c>
      <c r="C80" s="28" t="s">
        <v>1007</v>
      </c>
      <c r="D80" s="6"/>
      <c r="E80" s="6"/>
      <c r="F80" s="6"/>
      <c r="G80" s="6"/>
      <c r="H80" s="6"/>
      <c r="I80" s="6"/>
      <c r="J80" s="7"/>
      <c r="K80" s="1"/>
      <c r="L80" s="1"/>
      <c r="M80" s="1"/>
      <c r="N80" s="1"/>
      <c r="O80" s="1"/>
      <c r="P80" s="1"/>
      <c r="Q80" s="1"/>
      <c r="R80" s="1"/>
      <c r="S80" s="1"/>
      <c r="T80" s="1"/>
    </row>
    <row r="81" spans="1:20" ht="17.25" x14ac:dyDescent="0.3">
      <c r="A81" s="1"/>
      <c r="B81" s="6"/>
      <c r="C81" s="73" t="s">
        <v>1042</v>
      </c>
      <c r="D81" s="6"/>
      <c r="E81" s="6"/>
      <c r="F81" s="6"/>
      <c r="G81" s="6"/>
      <c r="H81" s="6"/>
      <c r="I81" s="6"/>
      <c r="J81" s="7"/>
      <c r="K81" s="1"/>
      <c r="L81" s="1"/>
      <c r="M81" s="1"/>
      <c r="N81" s="1"/>
      <c r="O81" s="1"/>
      <c r="P81" s="1"/>
      <c r="Q81" s="1"/>
      <c r="R81" s="1"/>
      <c r="S81" s="1"/>
      <c r="T81" s="1"/>
    </row>
    <row r="82" spans="1:20" ht="3" customHeight="1" x14ac:dyDescent="0.25">
      <c r="A82" s="72"/>
      <c r="C82" s="6"/>
      <c r="D82" s="6"/>
      <c r="E82" s="6"/>
      <c r="F82" s="6"/>
      <c r="G82" s="6"/>
      <c r="H82" s="6"/>
      <c r="I82" s="6"/>
      <c r="J82" s="7"/>
      <c r="K82" s="1"/>
      <c r="L82" s="1"/>
      <c r="M82" s="1"/>
      <c r="N82" s="1"/>
      <c r="O82" s="1"/>
      <c r="P82" s="1"/>
      <c r="Q82" s="1"/>
      <c r="R82" s="1"/>
      <c r="S82" s="1"/>
      <c r="T82" s="1"/>
    </row>
    <row r="83" spans="1:20" ht="29.45" customHeight="1" x14ac:dyDescent="0.25">
      <c r="A83" s="211" t="s">
        <v>1008</v>
      </c>
      <c r="B83" s="212"/>
      <c r="C83" s="212"/>
      <c r="D83" s="212"/>
      <c r="E83" s="212"/>
      <c r="F83" s="212"/>
      <c r="G83" s="212"/>
      <c r="H83" s="212"/>
      <c r="I83" s="212"/>
      <c r="J83" s="213"/>
      <c r="K83" s="1"/>
      <c r="L83" s="1"/>
      <c r="M83" s="1"/>
      <c r="N83" s="1"/>
      <c r="O83" s="1"/>
      <c r="P83" s="1"/>
      <c r="Q83" s="1"/>
      <c r="R83" s="1"/>
      <c r="S83" s="1"/>
      <c r="T83" s="1"/>
    </row>
    <row r="84" spans="1:20" ht="4.5" customHeight="1" x14ac:dyDescent="0.25">
      <c r="A84" s="66"/>
      <c r="B84" s="67"/>
      <c r="C84" s="67"/>
      <c r="D84" s="67"/>
      <c r="E84" s="67"/>
      <c r="F84" s="67"/>
      <c r="G84" s="67"/>
      <c r="H84" s="67"/>
      <c r="I84" s="67"/>
      <c r="J84" s="68"/>
      <c r="K84" s="1"/>
      <c r="L84" s="1"/>
      <c r="M84" s="1"/>
      <c r="N84" s="1"/>
      <c r="O84" s="1"/>
      <c r="P84" s="1"/>
      <c r="Q84" s="1"/>
      <c r="R84" s="1"/>
      <c r="S84" s="1"/>
      <c r="T84" s="1"/>
    </row>
    <row r="85" spans="1:20" ht="14.45" customHeight="1" x14ac:dyDescent="0.25">
      <c r="A85" s="211" t="s">
        <v>1026</v>
      </c>
      <c r="B85" s="212"/>
      <c r="C85" s="212"/>
      <c r="D85" s="212"/>
      <c r="E85" s="212"/>
      <c r="F85" s="212"/>
      <c r="G85" s="212"/>
      <c r="H85" s="212"/>
      <c r="I85" s="212"/>
      <c r="J85" s="213"/>
      <c r="K85" s="1"/>
      <c r="L85" s="1"/>
      <c r="M85" s="1"/>
      <c r="N85" s="1"/>
      <c r="O85" s="1"/>
      <c r="P85" s="1"/>
      <c r="Q85" s="1"/>
      <c r="R85" s="1"/>
      <c r="S85" s="1"/>
      <c r="T85" s="1"/>
    </row>
    <row r="86" spans="1:20" x14ac:dyDescent="0.25">
      <c r="A86" s="74" t="s">
        <v>1009</v>
      </c>
      <c r="B86" s="46"/>
      <c r="C86" s="46"/>
      <c r="D86" s="46"/>
      <c r="E86" s="46"/>
      <c r="F86" s="46"/>
      <c r="G86" s="46"/>
      <c r="H86" s="46"/>
      <c r="I86" s="46"/>
      <c r="J86" s="47"/>
      <c r="K86" s="1"/>
      <c r="L86" s="1"/>
      <c r="M86" s="1"/>
      <c r="N86" s="1"/>
      <c r="O86" s="1"/>
      <c r="P86" s="1"/>
      <c r="Q86" s="1"/>
      <c r="R86" s="1"/>
      <c r="S86" s="1"/>
      <c r="T86" s="1"/>
    </row>
    <row r="87" spans="1:20" ht="4.5" customHeight="1" x14ac:dyDescent="0.25">
      <c r="A87" s="69"/>
      <c r="B87" s="46"/>
      <c r="C87" s="46"/>
      <c r="D87" s="46"/>
      <c r="E87" s="46"/>
      <c r="F87" s="46"/>
      <c r="G87" s="46"/>
      <c r="H87" s="46"/>
      <c r="I87" s="46"/>
      <c r="J87" s="47"/>
      <c r="K87" s="1"/>
      <c r="L87" s="1"/>
      <c r="M87" s="1"/>
      <c r="N87" s="1"/>
      <c r="O87" s="1"/>
      <c r="P87" s="1"/>
      <c r="Q87" s="1"/>
      <c r="R87" s="1"/>
      <c r="S87" s="1"/>
      <c r="T87" s="1"/>
    </row>
    <row r="88" spans="1:20" x14ac:dyDescent="0.25">
      <c r="A88" s="70" t="s">
        <v>1010</v>
      </c>
      <c r="B88" s="46"/>
      <c r="C88" s="46"/>
      <c r="D88" s="46"/>
      <c r="E88" s="46"/>
      <c r="F88" s="46"/>
      <c r="G88" s="46"/>
      <c r="H88" s="46"/>
      <c r="I88" s="46"/>
      <c r="J88" s="47"/>
      <c r="K88" s="1"/>
      <c r="L88" s="1"/>
      <c r="M88" s="1"/>
      <c r="N88" s="1"/>
      <c r="O88" s="1"/>
      <c r="P88" s="1"/>
      <c r="Q88" s="1"/>
      <c r="R88" s="1"/>
      <c r="S88" s="1"/>
      <c r="T88" s="1"/>
    </row>
    <row r="89" spans="1:20" ht="4.5" customHeight="1" x14ac:dyDescent="0.25">
      <c r="A89" s="70"/>
      <c r="B89" s="46"/>
      <c r="C89" s="46"/>
      <c r="D89" s="46"/>
      <c r="E89" s="46"/>
      <c r="F89" s="46"/>
      <c r="G89" s="46"/>
      <c r="H89" s="46"/>
      <c r="I89" s="46"/>
      <c r="J89" s="47"/>
      <c r="K89" s="1"/>
      <c r="L89" s="1"/>
      <c r="M89" s="1"/>
      <c r="N89" s="1"/>
      <c r="O89" s="1"/>
      <c r="P89" s="1"/>
      <c r="Q89" s="1"/>
      <c r="R89" s="1"/>
      <c r="S89" s="1"/>
      <c r="T89" s="1"/>
    </row>
    <row r="90" spans="1:20" x14ac:dyDescent="0.25">
      <c r="A90" s="70" t="s">
        <v>1011</v>
      </c>
      <c r="B90" s="46"/>
      <c r="C90" s="46"/>
      <c r="D90" s="46"/>
      <c r="E90" s="46"/>
      <c r="F90" s="46"/>
      <c r="G90" s="46"/>
      <c r="H90" s="46"/>
      <c r="I90" s="46"/>
      <c r="J90" s="47"/>
      <c r="K90" s="1"/>
      <c r="L90" s="1"/>
      <c r="M90" s="1"/>
      <c r="N90" s="1"/>
      <c r="O90" s="1"/>
      <c r="P90" s="1"/>
      <c r="Q90" s="1"/>
      <c r="R90" s="1"/>
      <c r="S90" s="1"/>
      <c r="T90" s="1"/>
    </row>
    <row r="91" spans="1:20" ht="15.75" thickBot="1" x14ac:dyDescent="0.3">
      <c r="A91" s="75" t="s">
        <v>1009</v>
      </c>
      <c r="B91" s="57"/>
      <c r="C91" s="57"/>
      <c r="D91" s="57"/>
      <c r="E91" s="57"/>
      <c r="F91" s="57"/>
      <c r="G91" s="57"/>
      <c r="H91" s="57"/>
      <c r="I91" s="57"/>
      <c r="J91" s="58"/>
      <c r="K91" s="1"/>
      <c r="L91" s="1"/>
      <c r="M91" s="1"/>
      <c r="N91" s="1"/>
      <c r="O91" s="1"/>
      <c r="P91" s="1"/>
      <c r="Q91" s="1"/>
      <c r="R91" s="1"/>
      <c r="S91" s="1"/>
      <c r="T91" s="1"/>
    </row>
    <row r="92" spans="1:20" x14ac:dyDescent="0.25">
      <c r="K92" s="1"/>
      <c r="L92" s="1"/>
      <c r="M92" s="1"/>
      <c r="N92" s="1"/>
      <c r="O92" s="1"/>
      <c r="P92" s="1"/>
      <c r="Q92" s="1"/>
      <c r="R92" s="1"/>
      <c r="S92" s="1"/>
      <c r="T92" s="1"/>
    </row>
    <row r="93" spans="1:20" x14ac:dyDescent="0.25">
      <c r="K93" s="1"/>
      <c r="L93" s="1"/>
      <c r="M93" s="1"/>
      <c r="N93" s="1"/>
      <c r="O93" s="1"/>
      <c r="P93" s="1"/>
      <c r="Q93" s="1"/>
      <c r="R93" s="1"/>
      <c r="S93" s="1"/>
      <c r="T93" s="1"/>
    </row>
    <row r="94" spans="1:20" x14ac:dyDescent="0.25">
      <c r="K94" s="1"/>
      <c r="L94" s="1"/>
      <c r="M94" s="1"/>
      <c r="N94" s="1"/>
      <c r="O94" s="1"/>
      <c r="P94" s="1"/>
      <c r="Q94" s="1"/>
      <c r="R94" s="1"/>
      <c r="S94" s="1"/>
      <c r="T94" s="1"/>
    </row>
    <row r="95" spans="1:20" x14ac:dyDescent="0.25">
      <c r="K95" s="1"/>
      <c r="L95" s="1"/>
      <c r="M95" s="1"/>
      <c r="N95" s="1"/>
      <c r="O95" s="1"/>
      <c r="P95" s="1"/>
      <c r="Q95" s="1"/>
      <c r="R95" s="1"/>
      <c r="S95" s="1"/>
      <c r="T95" s="1"/>
    </row>
    <row r="96" spans="1:20" x14ac:dyDescent="0.25">
      <c r="K96" s="1"/>
      <c r="L96" s="1"/>
      <c r="M96" s="1"/>
      <c r="N96" s="1"/>
      <c r="O96" s="1"/>
      <c r="P96" s="1"/>
      <c r="Q96" s="1"/>
      <c r="R96" s="1"/>
      <c r="S96" s="1"/>
      <c r="T96" s="1"/>
    </row>
    <row r="97" spans="11:20" x14ac:dyDescent="0.25">
      <c r="K97" s="1"/>
      <c r="L97" s="1"/>
      <c r="M97" s="1"/>
      <c r="N97" s="1"/>
      <c r="O97" s="1"/>
      <c r="P97" s="1"/>
      <c r="Q97" s="1"/>
      <c r="R97" s="1"/>
      <c r="S97" s="1"/>
      <c r="T97" s="1"/>
    </row>
    <row r="98" spans="11:20" x14ac:dyDescent="0.25">
      <c r="K98" s="1"/>
      <c r="L98" s="1"/>
      <c r="M98" s="1"/>
      <c r="N98" s="1"/>
      <c r="O98" s="1"/>
      <c r="P98" s="1"/>
      <c r="Q98" s="1"/>
      <c r="R98" s="1"/>
      <c r="S98" s="1"/>
      <c r="T98" s="1"/>
    </row>
    <row r="99" spans="11:20" x14ac:dyDescent="0.25">
      <c r="K99" s="1"/>
      <c r="L99" s="1"/>
      <c r="M99" s="1"/>
      <c r="N99" s="1"/>
      <c r="O99" s="1"/>
      <c r="P99" s="1"/>
      <c r="Q99" s="1"/>
      <c r="R99" s="1"/>
      <c r="S99" s="1"/>
      <c r="T99" s="1"/>
    </row>
    <row r="100" spans="11:20" x14ac:dyDescent="0.25">
      <c r="K100" s="1"/>
      <c r="L100" s="1"/>
      <c r="M100" s="1"/>
      <c r="N100" s="1"/>
      <c r="O100" s="1"/>
      <c r="P100" s="1"/>
      <c r="Q100" s="1"/>
      <c r="R100" s="1"/>
      <c r="S100" s="1"/>
      <c r="T100" s="1"/>
    </row>
    <row r="101" spans="11:20" x14ac:dyDescent="0.25">
      <c r="K101" s="1"/>
      <c r="L101" s="1"/>
      <c r="M101" s="1"/>
      <c r="N101" s="1"/>
      <c r="O101" s="1"/>
      <c r="P101" s="1"/>
      <c r="Q101" s="1"/>
      <c r="R101" s="1"/>
      <c r="S101" s="1"/>
      <c r="T101" s="1"/>
    </row>
    <row r="102" spans="11:20" x14ac:dyDescent="0.25">
      <c r="K102" s="1"/>
      <c r="L102" s="1"/>
      <c r="M102" s="1"/>
      <c r="N102" s="1"/>
      <c r="O102" s="1"/>
      <c r="P102" s="1"/>
      <c r="Q102" s="1"/>
      <c r="R102" s="1"/>
      <c r="S102" s="1"/>
      <c r="T102" s="1"/>
    </row>
    <row r="103" spans="11:20" x14ac:dyDescent="0.25">
      <c r="K103" s="1"/>
      <c r="L103" s="1"/>
      <c r="M103" s="1"/>
      <c r="N103" s="1"/>
      <c r="O103" s="1"/>
      <c r="P103" s="1"/>
      <c r="Q103" s="1"/>
      <c r="R103" s="1"/>
      <c r="S103" s="1"/>
      <c r="T103" s="1"/>
    </row>
    <row r="104" spans="11:20" x14ac:dyDescent="0.25">
      <c r="K104" s="1"/>
      <c r="L104" s="1"/>
      <c r="M104" s="1"/>
      <c r="N104" s="1"/>
      <c r="O104" s="1"/>
      <c r="P104" s="1"/>
      <c r="Q104" s="1"/>
      <c r="R104" s="1"/>
      <c r="S104" s="1"/>
      <c r="T104" s="1"/>
    </row>
    <row r="105" spans="11:20" x14ac:dyDescent="0.25">
      <c r="K105" s="1"/>
      <c r="L105" s="1"/>
      <c r="M105" s="1"/>
      <c r="N105" s="1"/>
      <c r="O105" s="1"/>
      <c r="P105" s="1"/>
      <c r="Q105" s="1"/>
      <c r="R105" s="1"/>
      <c r="S105" s="1"/>
      <c r="T105" s="1"/>
    </row>
    <row r="106" spans="11:20" x14ac:dyDescent="0.25">
      <c r="K106" s="1"/>
      <c r="L106" s="1"/>
      <c r="M106" s="1"/>
      <c r="N106" s="1"/>
      <c r="O106" s="1"/>
      <c r="P106" s="1"/>
      <c r="Q106" s="1"/>
      <c r="R106" s="1"/>
      <c r="S106" s="1"/>
      <c r="T106" s="1"/>
    </row>
    <row r="107" spans="11:20" x14ac:dyDescent="0.25">
      <c r="K107" s="1"/>
      <c r="L107" s="1"/>
      <c r="M107" s="1"/>
      <c r="N107" s="1"/>
      <c r="O107" s="1"/>
      <c r="P107" s="1"/>
      <c r="Q107" s="1"/>
      <c r="R107" s="1"/>
      <c r="S107" s="1"/>
      <c r="T107" s="1"/>
    </row>
    <row r="108" spans="11:20" x14ac:dyDescent="0.25">
      <c r="K108" s="1"/>
      <c r="L108" s="1"/>
      <c r="M108" s="1"/>
      <c r="N108" s="1"/>
      <c r="O108" s="1"/>
      <c r="P108" s="1"/>
      <c r="Q108" s="1"/>
      <c r="R108" s="1"/>
      <c r="S108" s="1"/>
      <c r="T108" s="1"/>
    </row>
    <row r="109" spans="11:20" x14ac:dyDescent="0.25">
      <c r="K109" s="1"/>
      <c r="L109" s="1"/>
      <c r="M109" s="1"/>
      <c r="N109" s="1"/>
      <c r="O109" s="1"/>
      <c r="P109" s="1"/>
      <c r="Q109" s="1"/>
      <c r="R109" s="1"/>
      <c r="S109" s="1"/>
      <c r="T109" s="1"/>
    </row>
    <row r="110" spans="11:20" x14ac:dyDescent="0.25">
      <c r="K110" s="1"/>
      <c r="L110" s="1"/>
      <c r="M110" s="1"/>
      <c r="N110" s="1"/>
      <c r="O110" s="1"/>
      <c r="P110" s="1"/>
      <c r="Q110" s="1"/>
      <c r="R110" s="1"/>
      <c r="S110" s="1"/>
      <c r="T110" s="1"/>
    </row>
    <row r="111" spans="11:20" x14ac:dyDescent="0.25">
      <c r="K111" s="1"/>
      <c r="L111" s="1"/>
      <c r="M111" s="1"/>
      <c r="N111" s="1"/>
      <c r="O111" s="1"/>
      <c r="P111" s="1"/>
      <c r="Q111" s="1"/>
      <c r="R111" s="1"/>
      <c r="S111" s="1"/>
      <c r="T111" s="1"/>
    </row>
    <row r="112" spans="11:20" x14ac:dyDescent="0.25">
      <c r="K112" s="1"/>
      <c r="L112" s="1"/>
      <c r="M112" s="1"/>
      <c r="N112" s="1"/>
      <c r="O112" s="1"/>
      <c r="P112" s="1"/>
      <c r="Q112" s="1"/>
      <c r="R112" s="1"/>
      <c r="S112" s="1"/>
      <c r="T112" s="1"/>
    </row>
    <row r="113" spans="11:20" x14ac:dyDescent="0.25">
      <c r="K113" s="1"/>
      <c r="L113" s="1"/>
      <c r="M113" s="1"/>
      <c r="N113" s="1"/>
      <c r="O113" s="1"/>
      <c r="P113" s="1"/>
      <c r="Q113" s="1"/>
      <c r="R113" s="1"/>
      <c r="S113" s="1"/>
      <c r="T113" s="1"/>
    </row>
    <row r="114" spans="11:20" x14ac:dyDescent="0.25">
      <c r="K114" s="1"/>
      <c r="L114" s="1"/>
      <c r="M114" s="1"/>
      <c r="N114" s="1"/>
      <c r="O114" s="1"/>
      <c r="P114" s="1"/>
      <c r="Q114" s="1"/>
      <c r="R114" s="1"/>
      <c r="S114" s="1"/>
      <c r="T114" s="1"/>
    </row>
    <row r="115" spans="11:20" x14ac:dyDescent="0.25">
      <c r="K115" s="1"/>
      <c r="L115" s="1"/>
      <c r="M115" s="1"/>
      <c r="N115" s="1"/>
      <c r="O115" s="1"/>
      <c r="P115" s="1"/>
      <c r="Q115" s="1"/>
      <c r="R115" s="1"/>
      <c r="S115" s="1"/>
      <c r="T115" s="1"/>
    </row>
    <row r="116" spans="11:20" x14ac:dyDescent="0.25">
      <c r="K116" s="1"/>
      <c r="L116" s="1"/>
      <c r="M116" s="1"/>
      <c r="N116" s="1"/>
      <c r="O116" s="1"/>
      <c r="P116" s="1"/>
      <c r="Q116" s="1"/>
      <c r="R116" s="1"/>
      <c r="S116" s="1"/>
      <c r="T116" s="1"/>
    </row>
    <row r="117" spans="11:20" x14ac:dyDescent="0.25">
      <c r="K117" s="1"/>
      <c r="L117" s="1"/>
      <c r="M117" s="1"/>
      <c r="N117" s="1"/>
      <c r="O117" s="1"/>
      <c r="P117" s="1"/>
      <c r="Q117" s="1"/>
      <c r="R117" s="1"/>
      <c r="S117" s="1"/>
      <c r="T117" s="1"/>
    </row>
    <row r="118" spans="11:20" x14ac:dyDescent="0.25">
      <c r="K118" s="1"/>
      <c r="L118" s="1"/>
      <c r="M118" s="1"/>
      <c r="N118" s="1"/>
      <c r="O118" s="1"/>
      <c r="P118" s="1"/>
      <c r="Q118" s="1"/>
      <c r="R118" s="1"/>
      <c r="S118" s="1"/>
      <c r="T118" s="1"/>
    </row>
    <row r="119" spans="11:20" x14ac:dyDescent="0.25">
      <c r="K119" s="1"/>
      <c r="L119" s="1"/>
      <c r="M119" s="1"/>
      <c r="N119" s="1"/>
      <c r="O119" s="1"/>
      <c r="P119" s="1"/>
      <c r="Q119" s="1"/>
      <c r="R119" s="1"/>
      <c r="S119" s="1"/>
      <c r="T119" s="1"/>
    </row>
    <row r="120" spans="11:20" x14ac:dyDescent="0.25">
      <c r="K120" s="1"/>
      <c r="L120" s="1"/>
      <c r="M120" s="1"/>
      <c r="N120" s="1"/>
      <c r="O120" s="1"/>
      <c r="P120" s="1"/>
      <c r="Q120" s="1"/>
      <c r="R120" s="1"/>
      <c r="S120" s="1"/>
      <c r="T120" s="1"/>
    </row>
    <row r="121" spans="11:20" x14ac:dyDescent="0.25">
      <c r="K121" s="1"/>
      <c r="L121" s="1"/>
      <c r="M121" s="1"/>
      <c r="N121" s="1"/>
      <c r="O121" s="1"/>
      <c r="P121" s="1"/>
      <c r="Q121" s="1"/>
      <c r="R121" s="1"/>
      <c r="S121" s="1"/>
      <c r="T121" s="1"/>
    </row>
    <row r="122" spans="11:20" x14ac:dyDescent="0.25">
      <c r="K122" s="1"/>
      <c r="L122" s="1"/>
      <c r="M122" s="1"/>
      <c r="N122" s="1"/>
      <c r="O122" s="1"/>
      <c r="P122" s="1"/>
      <c r="Q122" s="1"/>
      <c r="R122" s="1"/>
      <c r="S122" s="1"/>
      <c r="T122" s="1"/>
    </row>
    <row r="123" spans="11:20" x14ac:dyDescent="0.25">
      <c r="K123" s="1"/>
      <c r="L123" s="1"/>
      <c r="M123" s="1"/>
      <c r="N123" s="1"/>
      <c r="O123" s="1"/>
      <c r="P123" s="1"/>
      <c r="Q123" s="1"/>
      <c r="R123" s="1"/>
      <c r="S123" s="1"/>
      <c r="T123" s="1"/>
    </row>
    <row r="124" spans="11:20" x14ac:dyDescent="0.25">
      <c r="K124" s="1"/>
      <c r="L124" s="1"/>
      <c r="M124" s="1"/>
      <c r="N124" s="1"/>
      <c r="O124" s="1"/>
      <c r="P124" s="1"/>
      <c r="Q124" s="1"/>
      <c r="R124" s="1"/>
      <c r="S124" s="1"/>
      <c r="T124" s="1"/>
    </row>
    <row r="125" spans="11:20" x14ac:dyDescent="0.25">
      <c r="K125" s="1"/>
      <c r="L125" s="1"/>
      <c r="M125" s="1"/>
      <c r="N125" s="1"/>
      <c r="O125" s="1"/>
      <c r="P125" s="1"/>
      <c r="Q125" s="1"/>
      <c r="R125" s="1"/>
      <c r="S125" s="1"/>
      <c r="T125" s="1"/>
    </row>
    <row r="126" spans="11:20" x14ac:dyDescent="0.25">
      <c r="K126" s="1"/>
      <c r="L126" s="1"/>
      <c r="M126" s="1"/>
      <c r="N126" s="1"/>
      <c r="O126" s="1"/>
      <c r="P126" s="1"/>
      <c r="Q126" s="1"/>
      <c r="R126" s="1"/>
      <c r="S126" s="1"/>
      <c r="T126" s="1"/>
    </row>
    <row r="127" spans="11:20" x14ac:dyDescent="0.25">
      <c r="K127" s="1"/>
      <c r="L127" s="1"/>
      <c r="M127" s="1"/>
      <c r="N127" s="1"/>
      <c r="O127" s="1"/>
      <c r="P127" s="1"/>
      <c r="Q127" s="1"/>
      <c r="R127" s="1"/>
      <c r="S127" s="1"/>
      <c r="T127" s="1"/>
    </row>
    <row r="128" spans="11:20" x14ac:dyDescent="0.25">
      <c r="K128" s="1"/>
      <c r="L128" s="1"/>
      <c r="M128" s="1"/>
      <c r="N128" s="1"/>
      <c r="O128" s="1"/>
      <c r="P128" s="1"/>
      <c r="Q128" s="1"/>
      <c r="R128" s="1"/>
      <c r="S128" s="1"/>
      <c r="T128" s="1"/>
    </row>
    <row r="129" spans="11:20" x14ac:dyDescent="0.25">
      <c r="K129" s="1"/>
      <c r="L129" s="1"/>
      <c r="M129" s="1"/>
      <c r="N129" s="1"/>
      <c r="O129" s="1"/>
      <c r="P129" s="1"/>
      <c r="Q129" s="1"/>
      <c r="R129" s="1"/>
      <c r="S129" s="1"/>
      <c r="T129" s="1"/>
    </row>
    <row r="130" spans="11:20" x14ac:dyDescent="0.25">
      <c r="K130" s="1"/>
      <c r="L130" s="1"/>
      <c r="M130" s="1"/>
      <c r="N130" s="1"/>
      <c r="O130" s="1"/>
      <c r="P130" s="1"/>
      <c r="Q130" s="1"/>
      <c r="R130" s="1"/>
      <c r="S130" s="1"/>
      <c r="T130" s="1"/>
    </row>
    <row r="131" spans="11:20" x14ac:dyDescent="0.25">
      <c r="K131" s="1"/>
      <c r="L131" s="1"/>
      <c r="M131" s="1"/>
      <c r="N131" s="1"/>
      <c r="O131" s="1"/>
      <c r="P131" s="1"/>
      <c r="Q131" s="1"/>
      <c r="R131" s="1"/>
      <c r="S131" s="1"/>
      <c r="T131" s="1"/>
    </row>
    <row r="132" spans="11:20" x14ac:dyDescent="0.25">
      <c r="K132" s="1"/>
      <c r="L132" s="1"/>
      <c r="M132" s="1"/>
      <c r="N132" s="1"/>
      <c r="O132" s="1"/>
      <c r="P132" s="1"/>
      <c r="Q132" s="1"/>
      <c r="R132" s="1"/>
      <c r="S132" s="1"/>
      <c r="T132" s="1"/>
    </row>
    <row r="133" spans="11:20" x14ac:dyDescent="0.25">
      <c r="K133" s="1"/>
      <c r="L133" s="1"/>
      <c r="M133" s="1"/>
      <c r="N133" s="1"/>
      <c r="O133" s="1"/>
      <c r="P133" s="1"/>
      <c r="Q133" s="1"/>
      <c r="R133" s="1"/>
      <c r="S133" s="1"/>
      <c r="T133" s="1"/>
    </row>
    <row r="134" spans="11:20" x14ac:dyDescent="0.25">
      <c r="K134" s="1"/>
      <c r="L134" s="1"/>
      <c r="M134" s="1"/>
      <c r="N134" s="1"/>
      <c r="O134" s="1"/>
      <c r="P134" s="1"/>
      <c r="Q134" s="1"/>
      <c r="R134" s="1"/>
      <c r="S134" s="1"/>
      <c r="T134" s="1"/>
    </row>
    <row r="135" spans="11:20" x14ac:dyDescent="0.25">
      <c r="K135" s="1"/>
      <c r="L135" s="1"/>
      <c r="M135" s="1"/>
      <c r="N135" s="1"/>
      <c r="O135" s="1"/>
      <c r="P135" s="1"/>
      <c r="Q135" s="1"/>
      <c r="R135" s="1"/>
      <c r="S135" s="1"/>
      <c r="T135" s="1"/>
    </row>
    <row r="136" spans="11:20" x14ac:dyDescent="0.25">
      <c r="K136" s="1"/>
      <c r="L136" s="1"/>
      <c r="M136" s="1"/>
      <c r="N136" s="1"/>
      <c r="O136" s="1"/>
      <c r="P136" s="1"/>
      <c r="Q136" s="1"/>
      <c r="R136" s="1"/>
      <c r="S136" s="1"/>
      <c r="T136" s="1"/>
    </row>
    <row r="137" spans="11:20" x14ac:dyDescent="0.25">
      <c r="K137" s="1"/>
      <c r="L137" s="1"/>
      <c r="M137" s="1"/>
      <c r="N137" s="1"/>
      <c r="O137" s="1"/>
      <c r="P137" s="1"/>
      <c r="Q137" s="1"/>
      <c r="R137" s="1"/>
      <c r="S137" s="1"/>
      <c r="T137" s="1"/>
    </row>
    <row r="138" spans="11:20" x14ac:dyDescent="0.25">
      <c r="K138" s="1"/>
      <c r="L138" s="1"/>
      <c r="M138" s="1"/>
      <c r="N138" s="1"/>
      <c r="O138" s="1"/>
      <c r="P138" s="1"/>
      <c r="Q138" s="1"/>
      <c r="R138" s="1"/>
      <c r="S138" s="1"/>
      <c r="T138" s="1"/>
    </row>
    <row r="139" spans="11:20" x14ac:dyDescent="0.25">
      <c r="K139" s="1"/>
      <c r="L139" s="1"/>
      <c r="M139" s="1"/>
      <c r="N139" s="1"/>
      <c r="O139" s="1"/>
      <c r="P139" s="1"/>
      <c r="Q139" s="1"/>
      <c r="R139" s="1"/>
      <c r="S139" s="1"/>
      <c r="T139" s="1"/>
    </row>
    <row r="140" spans="11:20" x14ac:dyDescent="0.25">
      <c r="K140" s="1"/>
      <c r="L140" s="1"/>
      <c r="M140" s="1"/>
      <c r="N140" s="1"/>
      <c r="O140" s="1"/>
      <c r="P140" s="1"/>
      <c r="Q140" s="1"/>
      <c r="R140" s="1"/>
      <c r="S140" s="1"/>
      <c r="T140" s="1"/>
    </row>
    <row r="141" spans="11:20" x14ac:dyDescent="0.25">
      <c r="K141" s="1"/>
      <c r="L141" s="1"/>
      <c r="M141" s="1"/>
      <c r="N141" s="1"/>
      <c r="O141" s="1"/>
      <c r="P141" s="1"/>
      <c r="Q141" s="1"/>
      <c r="R141" s="1"/>
      <c r="S141" s="1"/>
      <c r="T141" s="1"/>
    </row>
    <row r="142" spans="11:20" x14ac:dyDescent="0.25">
      <c r="K142" s="1"/>
      <c r="L142" s="1"/>
      <c r="M142" s="1"/>
      <c r="N142" s="1"/>
      <c r="O142" s="1"/>
      <c r="P142" s="1"/>
      <c r="Q142" s="1"/>
      <c r="R142" s="1"/>
      <c r="S142" s="1"/>
      <c r="T142" s="1"/>
    </row>
    <row r="143" spans="11:20" x14ac:dyDescent="0.25">
      <c r="K143" s="1"/>
      <c r="L143" s="1"/>
      <c r="M143" s="1"/>
      <c r="N143" s="1"/>
      <c r="O143" s="1"/>
      <c r="P143" s="1"/>
      <c r="Q143" s="1"/>
      <c r="R143" s="1"/>
      <c r="S143" s="1"/>
      <c r="T143" s="1"/>
    </row>
    <row r="144" spans="11:20" x14ac:dyDescent="0.25">
      <c r="K144" s="1"/>
      <c r="L144" s="1"/>
      <c r="M144" s="1"/>
      <c r="N144" s="1"/>
      <c r="O144" s="1"/>
      <c r="P144" s="1"/>
      <c r="Q144" s="1"/>
      <c r="R144" s="1"/>
      <c r="S144" s="1"/>
      <c r="T144" s="1"/>
    </row>
    <row r="145" spans="11:20" x14ac:dyDescent="0.25">
      <c r="K145" s="1"/>
      <c r="L145" s="1"/>
      <c r="M145" s="1"/>
      <c r="N145" s="1"/>
      <c r="O145" s="1"/>
      <c r="P145" s="1"/>
      <c r="Q145" s="1"/>
      <c r="R145" s="1"/>
      <c r="S145" s="1"/>
      <c r="T145" s="1"/>
    </row>
    <row r="146" spans="11:20" x14ac:dyDescent="0.25">
      <c r="K146" s="1"/>
      <c r="L146" s="1"/>
      <c r="M146" s="1"/>
      <c r="N146" s="1"/>
      <c r="O146" s="1"/>
      <c r="P146" s="1"/>
      <c r="Q146" s="1"/>
      <c r="R146" s="1"/>
      <c r="S146" s="1"/>
      <c r="T146" s="1"/>
    </row>
    <row r="147" spans="11:20" x14ac:dyDescent="0.25">
      <c r="K147" s="1"/>
      <c r="L147" s="1"/>
      <c r="M147" s="1"/>
      <c r="N147" s="1"/>
      <c r="O147" s="1"/>
      <c r="P147" s="1"/>
      <c r="Q147" s="1"/>
      <c r="R147" s="1"/>
      <c r="S147" s="1"/>
      <c r="T147" s="1"/>
    </row>
    <row r="148" spans="11:20" x14ac:dyDescent="0.25">
      <c r="K148" s="1"/>
      <c r="L148" s="1"/>
      <c r="M148" s="1"/>
      <c r="N148" s="1"/>
      <c r="O148" s="1"/>
      <c r="P148" s="1"/>
      <c r="Q148" s="1"/>
      <c r="R148" s="1"/>
      <c r="S148" s="1"/>
      <c r="T148" s="1"/>
    </row>
    <row r="149" spans="11:20" x14ac:dyDescent="0.25">
      <c r="K149" s="1"/>
      <c r="L149" s="1"/>
      <c r="M149" s="1"/>
      <c r="N149" s="1"/>
      <c r="O149" s="1"/>
      <c r="P149" s="1"/>
      <c r="Q149" s="1"/>
      <c r="R149" s="1"/>
      <c r="S149" s="1"/>
      <c r="T149" s="1"/>
    </row>
    <row r="150" spans="11:20" x14ac:dyDescent="0.25">
      <c r="K150" s="1"/>
      <c r="L150" s="1"/>
      <c r="M150" s="1"/>
      <c r="N150" s="1"/>
      <c r="O150" s="1"/>
      <c r="P150" s="1"/>
      <c r="Q150" s="1"/>
      <c r="R150" s="1"/>
      <c r="S150" s="1"/>
      <c r="T150" s="1"/>
    </row>
    <row r="151" spans="11:20" x14ac:dyDescent="0.25">
      <c r="K151" s="1"/>
      <c r="L151" s="1"/>
      <c r="M151" s="1"/>
      <c r="N151" s="1"/>
      <c r="O151" s="1"/>
      <c r="P151" s="1"/>
      <c r="Q151" s="1"/>
      <c r="R151" s="1"/>
      <c r="S151" s="1"/>
      <c r="T151" s="1"/>
    </row>
    <row r="152" spans="11:20" x14ac:dyDescent="0.25">
      <c r="K152" s="1"/>
      <c r="L152" s="1"/>
      <c r="M152" s="1"/>
      <c r="N152" s="1"/>
      <c r="O152" s="1"/>
      <c r="P152" s="1"/>
      <c r="Q152" s="1"/>
      <c r="R152" s="1"/>
      <c r="S152" s="1"/>
      <c r="T152" s="1"/>
    </row>
    <row r="153" spans="11:20" x14ac:dyDescent="0.25">
      <c r="K153" s="1"/>
      <c r="L153" s="1"/>
      <c r="M153" s="1"/>
      <c r="N153" s="1"/>
      <c r="O153" s="1"/>
      <c r="P153" s="1"/>
      <c r="Q153" s="1"/>
      <c r="R153" s="1"/>
      <c r="S153" s="1"/>
      <c r="T153" s="1"/>
    </row>
    <row r="154" spans="11:20" x14ac:dyDescent="0.25">
      <c r="K154" s="1"/>
      <c r="L154" s="1"/>
      <c r="M154" s="1"/>
      <c r="N154" s="1"/>
      <c r="O154" s="1"/>
      <c r="P154" s="1"/>
      <c r="Q154" s="1"/>
      <c r="R154" s="1"/>
      <c r="S154" s="1"/>
      <c r="T154" s="1"/>
    </row>
    <row r="155" spans="11:20" x14ac:dyDescent="0.25">
      <c r="K155" s="1"/>
      <c r="L155" s="1"/>
      <c r="M155" s="1"/>
      <c r="N155" s="1"/>
      <c r="O155" s="1"/>
      <c r="P155" s="1"/>
      <c r="Q155" s="1"/>
      <c r="R155" s="1"/>
      <c r="S155" s="1"/>
      <c r="T155" s="1"/>
    </row>
    <row r="156" spans="11:20" x14ac:dyDescent="0.25">
      <c r="K156" s="1"/>
      <c r="L156" s="1"/>
      <c r="M156" s="1"/>
      <c r="N156" s="1"/>
      <c r="O156" s="1"/>
      <c r="P156" s="1"/>
      <c r="Q156" s="1"/>
      <c r="R156" s="1"/>
      <c r="S156" s="1"/>
      <c r="T156" s="1"/>
    </row>
    <row r="157" spans="11:20" x14ac:dyDescent="0.25">
      <c r="K157" s="1"/>
      <c r="L157" s="1"/>
      <c r="M157" s="1"/>
      <c r="N157" s="1"/>
      <c r="O157" s="1"/>
      <c r="P157" s="1"/>
      <c r="Q157" s="1"/>
      <c r="R157" s="1"/>
      <c r="S157" s="1"/>
      <c r="T157" s="1"/>
    </row>
    <row r="158" spans="11:20" x14ac:dyDescent="0.25">
      <c r="K158" s="1"/>
      <c r="L158" s="1"/>
      <c r="M158" s="1"/>
      <c r="N158" s="1"/>
      <c r="O158" s="1"/>
      <c r="P158" s="1"/>
      <c r="Q158" s="1"/>
      <c r="R158" s="1"/>
      <c r="S158" s="1"/>
      <c r="T158" s="1"/>
    </row>
    <row r="159" spans="11:20" x14ac:dyDescent="0.25">
      <c r="K159" s="1"/>
      <c r="L159" s="1"/>
      <c r="M159" s="1"/>
      <c r="N159" s="1"/>
      <c r="O159" s="1"/>
      <c r="P159" s="1"/>
      <c r="Q159" s="1"/>
      <c r="R159" s="1"/>
      <c r="S159" s="1"/>
      <c r="T159" s="1"/>
    </row>
    <row r="160" spans="11:20" x14ac:dyDescent="0.25">
      <c r="K160" s="1"/>
      <c r="L160" s="1"/>
      <c r="M160" s="1"/>
      <c r="N160" s="1"/>
      <c r="O160" s="1"/>
      <c r="P160" s="1"/>
      <c r="Q160" s="1"/>
      <c r="R160" s="1"/>
      <c r="S160" s="1"/>
      <c r="T160" s="1"/>
    </row>
    <row r="161" spans="11:20" x14ac:dyDescent="0.25">
      <c r="K161" s="1"/>
      <c r="L161" s="1"/>
      <c r="M161" s="1"/>
      <c r="N161" s="1"/>
      <c r="O161" s="1"/>
      <c r="P161" s="1"/>
      <c r="Q161" s="1"/>
      <c r="R161" s="1"/>
      <c r="S161" s="1"/>
      <c r="T161" s="1"/>
    </row>
    <row r="162" spans="11:20" x14ac:dyDescent="0.25">
      <c r="K162" s="1"/>
      <c r="L162" s="1"/>
      <c r="M162" s="1"/>
      <c r="N162" s="1"/>
      <c r="O162" s="1"/>
      <c r="P162" s="1"/>
      <c r="Q162" s="1"/>
      <c r="R162" s="1"/>
      <c r="S162" s="1"/>
      <c r="T162" s="1"/>
    </row>
    <row r="163" spans="11:20" x14ac:dyDescent="0.25">
      <c r="K163" s="1"/>
      <c r="L163" s="1"/>
      <c r="M163" s="1"/>
      <c r="N163" s="1"/>
      <c r="O163" s="1"/>
      <c r="P163" s="1"/>
      <c r="Q163" s="1"/>
      <c r="R163" s="1"/>
      <c r="S163" s="1"/>
      <c r="T163" s="1"/>
    </row>
    <row r="164" spans="11:20" x14ac:dyDescent="0.25">
      <c r="K164" s="1"/>
      <c r="L164" s="1"/>
      <c r="M164" s="1"/>
      <c r="N164" s="1"/>
      <c r="O164" s="1"/>
      <c r="P164" s="1"/>
      <c r="Q164" s="1"/>
      <c r="R164" s="1"/>
      <c r="S164" s="1"/>
      <c r="T164" s="1"/>
    </row>
    <row r="165" spans="11:20" x14ac:dyDescent="0.25">
      <c r="K165" s="1"/>
      <c r="L165" s="1"/>
      <c r="M165" s="1"/>
      <c r="N165" s="1"/>
      <c r="O165" s="1"/>
      <c r="P165" s="1"/>
      <c r="Q165" s="1"/>
      <c r="R165" s="1"/>
      <c r="S165" s="1"/>
      <c r="T165" s="1"/>
    </row>
    <row r="166" spans="11:20" x14ac:dyDescent="0.25">
      <c r="K166" s="1"/>
      <c r="L166" s="1"/>
      <c r="M166" s="1"/>
      <c r="N166" s="1"/>
      <c r="O166" s="1"/>
      <c r="P166" s="1"/>
      <c r="Q166" s="1"/>
      <c r="R166" s="1"/>
      <c r="S166" s="1"/>
      <c r="T166" s="1"/>
    </row>
    <row r="167" spans="11:20" x14ac:dyDescent="0.25">
      <c r="K167" s="1"/>
      <c r="L167" s="1"/>
      <c r="M167" s="1"/>
      <c r="N167" s="1"/>
      <c r="O167" s="1"/>
      <c r="P167" s="1"/>
      <c r="Q167" s="1"/>
      <c r="R167" s="1"/>
      <c r="S167" s="1"/>
      <c r="T167" s="1"/>
    </row>
    <row r="168" spans="11:20" x14ac:dyDescent="0.25">
      <c r="K168" s="1"/>
      <c r="L168" s="1"/>
      <c r="M168" s="1"/>
      <c r="N168" s="1"/>
      <c r="O168" s="1"/>
      <c r="P168" s="1"/>
      <c r="Q168" s="1"/>
      <c r="R168" s="1"/>
      <c r="S168" s="1"/>
      <c r="T168" s="1"/>
    </row>
    <row r="169" spans="11:20" x14ac:dyDescent="0.25">
      <c r="K169" s="1"/>
      <c r="L169" s="1"/>
      <c r="M169" s="1"/>
      <c r="N169" s="1"/>
      <c r="O169" s="1"/>
      <c r="P169" s="1"/>
      <c r="Q169" s="1"/>
      <c r="R169" s="1"/>
      <c r="S169" s="1"/>
      <c r="T169" s="1"/>
    </row>
    <row r="170" spans="11:20" x14ac:dyDescent="0.25">
      <c r="K170" s="1"/>
      <c r="L170" s="1"/>
      <c r="M170" s="1"/>
      <c r="N170" s="1"/>
      <c r="O170" s="1"/>
      <c r="P170" s="1"/>
      <c r="Q170" s="1"/>
      <c r="R170" s="1"/>
      <c r="S170" s="1"/>
      <c r="T170" s="1"/>
    </row>
    <row r="171" spans="11:20" x14ac:dyDescent="0.25">
      <c r="K171" s="1"/>
      <c r="L171" s="1"/>
      <c r="M171" s="1"/>
      <c r="N171" s="1"/>
      <c r="O171" s="1"/>
      <c r="P171" s="1"/>
      <c r="Q171" s="1"/>
      <c r="R171" s="1"/>
      <c r="S171" s="1"/>
      <c r="T171" s="1"/>
    </row>
    <row r="172" spans="11:20" x14ac:dyDescent="0.25">
      <c r="K172" s="1"/>
      <c r="L172" s="1"/>
      <c r="M172" s="1"/>
      <c r="N172" s="1"/>
      <c r="O172" s="1"/>
      <c r="P172" s="1"/>
      <c r="Q172" s="1"/>
      <c r="R172" s="1"/>
      <c r="S172" s="1"/>
      <c r="T172" s="1"/>
    </row>
    <row r="173" spans="11:20" x14ac:dyDescent="0.25">
      <c r="K173" s="1"/>
      <c r="L173" s="1"/>
      <c r="M173" s="1"/>
      <c r="N173" s="1"/>
      <c r="O173" s="1"/>
      <c r="P173" s="1"/>
      <c r="Q173" s="1"/>
      <c r="R173" s="1"/>
      <c r="S173" s="1"/>
      <c r="T173" s="1"/>
    </row>
    <row r="174" spans="11:20" x14ac:dyDescent="0.25">
      <c r="K174" s="1"/>
      <c r="L174" s="1"/>
      <c r="M174" s="1"/>
      <c r="N174" s="1"/>
      <c r="O174" s="1"/>
      <c r="P174" s="1"/>
      <c r="Q174" s="1"/>
      <c r="R174" s="1"/>
      <c r="S174" s="1"/>
      <c r="T174" s="1"/>
    </row>
    <row r="175" spans="11:20" x14ac:dyDescent="0.25">
      <c r="K175" s="1"/>
      <c r="L175" s="1"/>
      <c r="M175" s="1"/>
      <c r="N175" s="1"/>
      <c r="O175" s="1"/>
      <c r="P175" s="1"/>
      <c r="Q175" s="1"/>
      <c r="R175" s="1"/>
      <c r="S175" s="1"/>
      <c r="T175" s="1"/>
    </row>
    <row r="176" spans="11:20" x14ac:dyDescent="0.25">
      <c r="K176" s="1"/>
      <c r="L176" s="1"/>
      <c r="M176" s="1"/>
      <c r="N176" s="1"/>
      <c r="O176" s="1"/>
      <c r="P176" s="1"/>
      <c r="Q176" s="1"/>
      <c r="R176" s="1"/>
      <c r="S176" s="1"/>
      <c r="T176" s="1"/>
    </row>
    <row r="177" spans="11:20" x14ac:dyDescent="0.25">
      <c r="K177" s="1"/>
      <c r="L177" s="1"/>
      <c r="M177" s="1"/>
      <c r="N177" s="1"/>
      <c r="O177" s="1"/>
      <c r="P177" s="1"/>
      <c r="Q177" s="1"/>
      <c r="R177" s="1"/>
      <c r="S177" s="1"/>
      <c r="T177" s="1"/>
    </row>
    <row r="178" spans="11:20" x14ac:dyDescent="0.25">
      <c r="K178" s="1"/>
      <c r="L178" s="1"/>
      <c r="M178" s="1"/>
      <c r="N178" s="1"/>
      <c r="O178" s="1"/>
      <c r="P178" s="1"/>
      <c r="Q178" s="1"/>
      <c r="R178" s="1"/>
      <c r="S178" s="1"/>
      <c r="T178" s="1"/>
    </row>
    <row r="179" spans="11:20" x14ac:dyDescent="0.25">
      <c r="K179" s="1"/>
      <c r="L179" s="1"/>
      <c r="M179" s="1"/>
      <c r="N179" s="1"/>
      <c r="O179" s="1"/>
      <c r="P179" s="1"/>
      <c r="Q179" s="1"/>
      <c r="R179" s="1"/>
      <c r="S179" s="1"/>
      <c r="T179" s="1"/>
    </row>
    <row r="180" spans="11:20" x14ac:dyDescent="0.25">
      <c r="K180" s="1"/>
      <c r="L180" s="1"/>
      <c r="M180" s="1"/>
      <c r="N180" s="1"/>
      <c r="O180" s="1"/>
      <c r="P180" s="1"/>
      <c r="Q180" s="1"/>
      <c r="R180" s="1"/>
      <c r="S180" s="1"/>
      <c r="T180" s="1"/>
    </row>
    <row r="181" spans="11:20" x14ac:dyDescent="0.25">
      <c r="K181" s="1"/>
      <c r="L181" s="1"/>
      <c r="M181" s="1"/>
      <c r="N181" s="1"/>
      <c r="O181" s="1"/>
      <c r="P181" s="1"/>
      <c r="Q181" s="1"/>
      <c r="R181" s="1"/>
      <c r="S181" s="1"/>
      <c r="T181" s="1"/>
    </row>
    <row r="182" spans="11:20" x14ac:dyDescent="0.25">
      <c r="K182" s="1"/>
      <c r="L182" s="1"/>
      <c r="M182" s="1"/>
      <c r="N182" s="1"/>
      <c r="O182" s="1"/>
      <c r="P182" s="1"/>
      <c r="Q182" s="1"/>
      <c r="R182" s="1"/>
      <c r="S182" s="1"/>
      <c r="T182" s="1"/>
    </row>
    <row r="183" spans="11:20" x14ac:dyDescent="0.25">
      <c r="K183" s="1"/>
      <c r="L183" s="1"/>
      <c r="M183" s="1"/>
      <c r="N183" s="1"/>
      <c r="O183" s="1"/>
      <c r="P183" s="1"/>
      <c r="Q183" s="1"/>
      <c r="R183" s="1"/>
      <c r="S183" s="1"/>
      <c r="T183" s="1"/>
    </row>
    <row r="184" spans="11:20" x14ac:dyDescent="0.25">
      <c r="K184" s="1"/>
      <c r="L184" s="1"/>
      <c r="M184" s="1"/>
      <c r="N184" s="1"/>
      <c r="O184" s="1"/>
      <c r="P184" s="1"/>
      <c r="Q184" s="1"/>
      <c r="R184" s="1"/>
      <c r="S184" s="1"/>
      <c r="T184" s="1"/>
    </row>
    <row r="185" spans="11:20" x14ac:dyDescent="0.25">
      <c r="K185" s="1"/>
      <c r="L185" s="1"/>
      <c r="M185" s="1"/>
      <c r="N185" s="1"/>
      <c r="O185" s="1"/>
      <c r="P185" s="1"/>
      <c r="Q185" s="1"/>
      <c r="R185" s="1"/>
      <c r="S185" s="1"/>
      <c r="T185" s="1"/>
    </row>
    <row r="186" spans="11:20" x14ac:dyDescent="0.25">
      <c r="K186" s="1"/>
      <c r="L186" s="1"/>
      <c r="M186" s="1"/>
      <c r="N186" s="1"/>
      <c r="O186" s="1"/>
      <c r="P186" s="1"/>
      <c r="Q186" s="1"/>
      <c r="R186" s="1"/>
      <c r="S186" s="1"/>
      <c r="T186" s="1"/>
    </row>
    <row r="187" spans="11:20" x14ac:dyDescent="0.25">
      <c r="K187" s="1"/>
      <c r="L187" s="1"/>
      <c r="M187" s="1"/>
      <c r="N187" s="1"/>
      <c r="O187" s="1"/>
      <c r="P187" s="1"/>
      <c r="Q187" s="1"/>
      <c r="R187" s="1"/>
      <c r="S187" s="1"/>
      <c r="T187" s="1"/>
    </row>
    <row r="188" spans="11:20" x14ac:dyDescent="0.25">
      <c r="K188" s="1"/>
      <c r="L188" s="1"/>
      <c r="M188" s="1"/>
      <c r="N188" s="1"/>
      <c r="O188" s="1"/>
      <c r="P188" s="1"/>
      <c r="Q188" s="1"/>
      <c r="R188" s="1"/>
      <c r="S188" s="1"/>
      <c r="T188" s="1"/>
    </row>
    <row r="189" spans="11:20" x14ac:dyDescent="0.25">
      <c r="K189" s="1"/>
      <c r="L189" s="1"/>
      <c r="M189" s="1"/>
      <c r="N189" s="1"/>
      <c r="O189" s="1"/>
      <c r="P189" s="1"/>
      <c r="Q189" s="1"/>
      <c r="R189" s="1"/>
      <c r="S189" s="1"/>
      <c r="T189" s="1"/>
    </row>
    <row r="190" spans="11:20" x14ac:dyDescent="0.25">
      <c r="K190" s="1"/>
      <c r="L190" s="1"/>
      <c r="M190" s="1"/>
      <c r="N190" s="1"/>
      <c r="O190" s="1"/>
      <c r="P190" s="1"/>
      <c r="Q190" s="1"/>
      <c r="R190" s="1"/>
      <c r="S190" s="1"/>
      <c r="T190" s="1"/>
    </row>
    <row r="191" spans="11:20" x14ac:dyDescent="0.25">
      <c r="K191" s="1"/>
      <c r="L191" s="1"/>
      <c r="M191" s="1"/>
      <c r="N191" s="1"/>
      <c r="O191" s="1"/>
      <c r="P191" s="1"/>
      <c r="Q191" s="1"/>
      <c r="R191" s="1"/>
      <c r="S191" s="1"/>
      <c r="T191" s="1"/>
    </row>
    <row r="192" spans="11:20" x14ac:dyDescent="0.25">
      <c r="K192" s="1"/>
      <c r="L192" s="1"/>
      <c r="M192" s="1"/>
      <c r="N192" s="1"/>
      <c r="O192" s="1"/>
      <c r="P192" s="1"/>
      <c r="Q192" s="1"/>
      <c r="R192" s="1"/>
      <c r="S192" s="1"/>
      <c r="T192" s="1"/>
    </row>
    <row r="193" spans="11:20" x14ac:dyDescent="0.25">
      <c r="K193" s="1"/>
      <c r="L193" s="1"/>
      <c r="M193" s="1"/>
      <c r="N193" s="1"/>
      <c r="O193" s="1"/>
      <c r="P193" s="1"/>
      <c r="Q193" s="1"/>
      <c r="R193" s="1"/>
      <c r="S193" s="1"/>
      <c r="T193" s="1"/>
    </row>
    <row r="194" spans="11:20" x14ac:dyDescent="0.25">
      <c r="K194" s="1"/>
      <c r="L194" s="1"/>
      <c r="M194" s="1"/>
      <c r="N194" s="1"/>
      <c r="O194" s="1"/>
      <c r="P194" s="1"/>
      <c r="Q194" s="1"/>
      <c r="R194" s="1"/>
      <c r="S194" s="1"/>
      <c r="T194" s="1"/>
    </row>
    <row r="195" spans="11:20" x14ac:dyDescent="0.25">
      <c r="K195" s="1"/>
      <c r="L195" s="1"/>
      <c r="M195" s="1"/>
      <c r="N195" s="1"/>
      <c r="O195" s="1"/>
      <c r="P195" s="1"/>
      <c r="Q195" s="1"/>
      <c r="R195" s="1"/>
      <c r="S195" s="1"/>
      <c r="T195" s="1"/>
    </row>
    <row r="196" spans="11:20" x14ac:dyDescent="0.25">
      <c r="K196" s="1"/>
      <c r="L196" s="1"/>
      <c r="M196" s="1"/>
      <c r="N196" s="1"/>
      <c r="O196" s="1"/>
      <c r="P196" s="1"/>
      <c r="Q196" s="1"/>
      <c r="R196" s="1"/>
      <c r="S196" s="1"/>
      <c r="T196" s="1"/>
    </row>
    <row r="197" spans="11:20" x14ac:dyDescent="0.25">
      <c r="K197" s="1"/>
      <c r="L197" s="1"/>
      <c r="M197" s="1"/>
      <c r="N197" s="1"/>
      <c r="O197" s="1"/>
      <c r="P197" s="1"/>
      <c r="Q197" s="1"/>
      <c r="R197" s="1"/>
      <c r="S197" s="1"/>
      <c r="T197" s="1"/>
    </row>
    <row r="198" spans="11:20" x14ac:dyDescent="0.25">
      <c r="K198" s="1"/>
      <c r="L198" s="1"/>
      <c r="M198" s="1"/>
      <c r="N198" s="1"/>
      <c r="O198" s="1"/>
      <c r="P198" s="1"/>
      <c r="Q198" s="1"/>
      <c r="R198" s="1"/>
      <c r="S198" s="1"/>
      <c r="T198" s="1"/>
    </row>
    <row r="199" spans="11:20" x14ac:dyDescent="0.25">
      <c r="K199" s="1"/>
      <c r="L199" s="1"/>
      <c r="M199" s="1"/>
      <c r="N199" s="1"/>
      <c r="O199" s="1"/>
      <c r="P199" s="1"/>
      <c r="Q199" s="1"/>
      <c r="R199" s="1"/>
      <c r="S199" s="1"/>
      <c r="T199" s="1"/>
    </row>
    <row r="200" spans="11:20" x14ac:dyDescent="0.25">
      <c r="K200" s="1"/>
      <c r="L200" s="1"/>
      <c r="M200" s="1"/>
      <c r="N200" s="1"/>
      <c r="O200" s="1"/>
      <c r="P200" s="1"/>
      <c r="Q200" s="1"/>
      <c r="R200" s="1"/>
      <c r="S200" s="1"/>
      <c r="T200" s="1"/>
    </row>
    <row r="201" spans="11:20" x14ac:dyDescent="0.25">
      <c r="K201" s="1"/>
      <c r="L201" s="1"/>
      <c r="M201" s="1"/>
      <c r="N201" s="1"/>
      <c r="O201" s="1"/>
      <c r="P201" s="1"/>
      <c r="Q201" s="1"/>
      <c r="R201" s="1"/>
      <c r="S201" s="1"/>
      <c r="T201" s="1"/>
    </row>
    <row r="202" spans="11:20" x14ac:dyDescent="0.25">
      <c r="K202" s="1"/>
      <c r="L202" s="1"/>
      <c r="M202" s="1"/>
      <c r="N202" s="1"/>
      <c r="O202" s="1"/>
      <c r="P202" s="1"/>
      <c r="Q202" s="1"/>
      <c r="R202" s="1"/>
      <c r="S202" s="1"/>
      <c r="T202" s="1"/>
    </row>
    <row r="203" spans="11:20" x14ac:dyDescent="0.25">
      <c r="K203" s="1"/>
      <c r="L203" s="1"/>
      <c r="M203" s="1"/>
      <c r="N203" s="1"/>
      <c r="O203" s="1"/>
      <c r="P203" s="1"/>
      <c r="Q203" s="1"/>
      <c r="R203" s="1"/>
      <c r="S203" s="1"/>
      <c r="T203" s="1"/>
    </row>
    <row r="204" spans="11:20" x14ac:dyDescent="0.25">
      <c r="K204" s="1"/>
      <c r="L204" s="1"/>
      <c r="M204" s="1"/>
      <c r="N204" s="1"/>
      <c r="O204" s="1"/>
      <c r="P204" s="1"/>
      <c r="Q204" s="1"/>
      <c r="R204" s="1"/>
      <c r="S204" s="1"/>
      <c r="T204" s="1"/>
    </row>
    <row r="205" spans="11:20" x14ac:dyDescent="0.25">
      <c r="K205" s="1"/>
      <c r="L205" s="1"/>
      <c r="M205" s="1"/>
      <c r="N205" s="1"/>
      <c r="O205" s="1"/>
      <c r="P205" s="1"/>
      <c r="Q205" s="1"/>
      <c r="R205" s="1"/>
      <c r="S205" s="1"/>
      <c r="T205" s="1"/>
    </row>
    <row r="206" spans="11:20" x14ac:dyDescent="0.25">
      <c r="K206" s="1"/>
      <c r="L206" s="1"/>
      <c r="M206" s="1"/>
      <c r="N206" s="1"/>
      <c r="O206" s="1"/>
      <c r="P206" s="1"/>
      <c r="Q206" s="1"/>
      <c r="R206" s="1"/>
      <c r="S206" s="1"/>
      <c r="T206" s="1"/>
    </row>
    <row r="207" spans="11:20" x14ac:dyDescent="0.25">
      <c r="K207" s="1"/>
      <c r="L207" s="1"/>
      <c r="M207" s="1"/>
      <c r="N207" s="1"/>
      <c r="O207" s="1"/>
      <c r="P207" s="1"/>
      <c r="Q207" s="1"/>
      <c r="R207" s="1"/>
      <c r="S207" s="1"/>
      <c r="T207" s="1"/>
    </row>
    <row r="208" spans="11:20" x14ac:dyDescent="0.25">
      <c r="K208" s="1"/>
      <c r="L208" s="1"/>
      <c r="M208" s="1"/>
      <c r="N208" s="1"/>
      <c r="O208" s="1"/>
      <c r="P208" s="1"/>
      <c r="Q208" s="1"/>
      <c r="R208" s="1"/>
      <c r="S208" s="1"/>
      <c r="T208" s="1"/>
    </row>
    <row r="209" spans="11:20" x14ac:dyDescent="0.25">
      <c r="K209" s="1"/>
      <c r="L209" s="1"/>
      <c r="M209" s="1"/>
      <c r="N209" s="1"/>
      <c r="O209" s="1"/>
      <c r="P209" s="1"/>
      <c r="Q209" s="1"/>
      <c r="R209" s="1"/>
      <c r="S209" s="1"/>
      <c r="T209" s="1"/>
    </row>
    <row r="210" spans="11:20" x14ac:dyDescent="0.25">
      <c r="K210" s="1"/>
      <c r="L210" s="1"/>
      <c r="M210" s="1"/>
      <c r="N210" s="1"/>
      <c r="O210" s="1"/>
      <c r="P210" s="1"/>
      <c r="Q210" s="1"/>
      <c r="R210" s="1"/>
      <c r="S210" s="1"/>
      <c r="T210" s="1"/>
    </row>
    <row r="211" spans="11:20" x14ac:dyDescent="0.25">
      <c r="K211" s="1"/>
      <c r="L211" s="1"/>
      <c r="M211" s="1"/>
      <c r="N211" s="1"/>
      <c r="O211" s="1"/>
      <c r="P211" s="1"/>
      <c r="Q211" s="1"/>
      <c r="R211" s="1"/>
      <c r="S211" s="1"/>
      <c r="T211" s="1"/>
    </row>
    <row r="212" spans="11:20" x14ac:dyDescent="0.25">
      <c r="K212" s="1"/>
      <c r="L212" s="1"/>
      <c r="M212" s="1"/>
      <c r="N212" s="1"/>
      <c r="O212" s="1"/>
      <c r="P212" s="1"/>
      <c r="Q212" s="1"/>
      <c r="R212" s="1"/>
      <c r="S212" s="1"/>
      <c r="T212" s="1"/>
    </row>
    <row r="213" spans="11:20" x14ac:dyDescent="0.25">
      <c r="K213" s="1"/>
      <c r="L213" s="1"/>
      <c r="M213" s="1"/>
      <c r="N213" s="1"/>
      <c r="O213" s="1"/>
      <c r="P213" s="1"/>
      <c r="Q213" s="1"/>
      <c r="R213" s="1"/>
      <c r="S213" s="1"/>
      <c r="T213" s="1"/>
    </row>
    <row r="214" spans="11:20" x14ac:dyDescent="0.25">
      <c r="K214" s="1"/>
      <c r="L214" s="1"/>
      <c r="M214" s="1"/>
      <c r="N214" s="1"/>
      <c r="O214" s="1"/>
      <c r="P214" s="1"/>
      <c r="Q214" s="1"/>
      <c r="R214" s="1"/>
      <c r="S214" s="1"/>
      <c r="T214" s="1"/>
    </row>
    <row r="215" spans="11:20" x14ac:dyDescent="0.25">
      <c r="K215" s="1"/>
      <c r="L215" s="1"/>
      <c r="M215" s="1"/>
      <c r="N215" s="1"/>
      <c r="O215" s="1"/>
      <c r="P215" s="1"/>
      <c r="Q215" s="1"/>
      <c r="R215" s="1"/>
      <c r="S215" s="1"/>
      <c r="T215" s="1"/>
    </row>
    <row r="216" spans="11:20" x14ac:dyDescent="0.25">
      <c r="K216" s="1"/>
      <c r="L216" s="1"/>
      <c r="M216" s="1"/>
      <c r="N216" s="1"/>
      <c r="O216" s="1"/>
      <c r="P216" s="1"/>
      <c r="Q216" s="1"/>
      <c r="R216" s="1"/>
      <c r="S216" s="1"/>
      <c r="T216" s="1"/>
    </row>
    <row r="217" spans="11:20" x14ac:dyDescent="0.25">
      <c r="K217" s="1"/>
      <c r="L217" s="1"/>
      <c r="M217" s="1"/>
      <c r="N217" s="1"/>
      <c r="O217" s="1"/>
      <c r="P217" s="1"/>
      <c r="Q217" s="1"/>
      <c r="R217" s="1"/>
      <c r="S217" s="1"/>
      <c r="T217" s="1"/>
    </row>
    <row r="218" spans="11:20" x14ac:dyDescent="0.25">
      <c r="K218" s="1"/>
      <c r="L218" s="1"/>
      <c r="M218" s="1"/>
      <c r="N218" s="1"/>
      <c r="O218" s="1"/>
      <c r="P218" s="1"/>
      <c r="Q218" s="1"/>
      <c r="R218" s="1"/>
      <c r="S218" s="1"/>
      <c r="T218" s="1"/>
    </row>
    <row r="219" spans="11:20" x14ac:dyDescent="0.25">
      <c r="K219" s="1"/>
      <c r="L219" s="1"/>
      <c r="M219" s="1"/>
      <c r="N219" s="1"/>
      <c r="O219" s="1"/>
      <c r="P219" s="1"/>
      <c r="Q219" s="1"/>
      <c r="R219" s="1"/>
      <c r="S219" s="1"/>
      <c r="T219" s="1"/>
    </row>
    <row r="220" spans="11:20" x14ac:dyDescent="0.25">
      <c r="K220" s="1"/>
      <c r="L220" s="1"/>
      <c r="M220" s="1"/>
      <c r="N220" s="1"/>
      <c r="O220" s="1"/>
      <c r="P220" s="1"/>
      <c r="Q220" s="1"/>
      <c r="R220" s="1"/>
      <c r="S220" s="1"/>
      <c r="T220" s="1"/>
    </row>
    <row r="221" spans="11:20" x14ac:dyDescent="0.25">
      <c r="K221" s="1"/>
      <c r="L221" s="1"/>
      <c r="M221" s="1"/>
      <c r="N221" s="1"/>
      <c r="O221" s="1"/>
      <c r="P221" s="1"/>
      <c r="Q221" s="1"/>
      <c r="R221" s="1"/>
      <c r="S221" s="1"/>
      <c r="T221" s="1"/>
    </row>
    <row r="222" spans="11:20" x14ac:dyDescent="0.25">
      <c r="K222" s="1"/>
      <c r="L222" s="1"/>
      <c r="M222" s="1"/>
      <c r="N222" s="1"/>
      <c r="O222" s="1"/>
      <c r="P222" s="1"/>
      <c r="Q222" s="1"/>
      <c r="R222" s="1"/>
      <c r="S222" s="1"/>
      <c r="T222" s="1"/>
    </row>
    <row r="223" spans="11:20" x14ac:dyDescent="0.25">
      <c r="K223" s="1"/>
      <c r="L223" s="1"/>
      <c r="M223" s="1"/>
      <c r="N223" s="1"/>
      <c r="O223" s="1"/>
      <c r="P223" s="1"/>
      <c r="Q223" s="1"/>
      <c r="R223" s="1"/>
      <c r="S223" s="1"/>
      <c r="T223" s="1"/>
    </row>
    <row r="224" spans="11:20" x14ac:dyDescent="0.25">
      <c r="K224" s="1"/>
      <c r="L224" s="1"/>
      <c r="M224" s="1"/>
      <c r="N224" s="1"/>
      <c r="O224" s="1"/>
      <c r="P224" s="1"/>
      <c r="Q224" s="1"/>
      <c r="R224" s="1"/>
      <c r="S224" s="1"/>
      <c r="T224" s="1"/>
    </row>
    <row r="225" spans="11:20" x14ac:dyDescent="0.25">
      <c r="K225" s="1"/>
      <c r="L225" s="1"/>
      <c r="M225" s="1"/>
      <c r="N225" s="1"/>
      <c r="O225" s="1"/>
      <c r="P225" s="1"/>
      <c r="Q225" s="1"/>
      <c r="R225" s="1"/>
      <c r="S225" s="1"/>
      <c r="T225" s="1"/>
    </row>
    <row r="226" spans="11:20" x14ac:dyDescent="0.25">
      <c r="K226" s="1"/>
      <c r="L226" s="1"/>
      <c r="M226" s="1"/>
      <c r="N226" s="1"/>
      <c r="O226" s="1"/>
      <c r="P226" s="1"/>
      <c r="Q226" s="1"/>
      <c r="R226" s="1"/>
      <c r="S226" s="1"/>
      <c r="T226" s="1"/>
    </row>
    <row r="227" spans="11:20" x14ac:dyDescent="0.25">
      <c r="K227" s="1"/>
      <c r="L227" s="1"/>
      <c r="M227" s="1"/>
      <c r="N227" s="1"/>
      <c r="O227" s="1"/>
      <c r="P227" s="1"/>
      <c r="Q227" s="1"/>
      <c r="R227" s="1"/>
      <c r="S227" s="1"/>
      <c r="T227" s="1"/>
    </row>
    <row r="228" spans="11:20" x14ac:dyDescent="0.25">
      <c r="K228" s="1"/>
      <c r="L228" s="1"/>
      <c r="M228" s="1"/>
      <c r="N228" s="1"/>
      <c r="O228" s="1"/>
      <c r="P228" s="1"/>
      <c r="Q228" s="1"/>
      <c r="R228" s="1"/>
      <c r="S228" s="1"/>
      <c r="T228" s="1"/>
    </row>
    <row r="229" spans="11:20" x14ac:dyDescent="0.25">
      <c r="K229" s="1"/>
      <c r="L229" s="1"/>
      <c r="M229" s="1"/>
      <c r="N229" s="1"/>
      <c r="O229" s="1"/>
      <c r="P229" s="1"/>
      <c r="Q229" s="1"/>
      <c r="R229" s="1"/>
      <c r="S229" s="1"/>
      <c r="T229" s="1"/>
    </row>
    <row r="230" spans="11:20" x14ac:dyDescent="0.25">
      <c r="K230" s="1"/>
      <c r="L230" s="1"/>
      <c r="M230" s="1"/>
      <c r="N230" s="1"/>
      <c r="O230" s="1"/>
      <c r="P230" s="1"/>
      <c r="Q230" s="1"/>
      <c r="R230" s="1"/>
      <c r="S230" s="1"/>
      <c r="T230" s="1"/>
    </row>
    <row r="231" spans="11:20" x14ac:dyDescent="0.25">
      <c r="K231" s="1"/>
      <c r="L231" s="1"/>
      <c r="M231" s="1"/>
      <c r="N231" s="1"/>
      <c r="O231" s="1"/>
      <c r="P231" s="1"/>
      <c r="Q231" s="1"/>
      <c r="R231" s="1"/>
      <c r="S231" s="1"/>
      <c r="T231" s="1"/>
    </row>
    <row r="232" spans="11:20" x14ac:dyDescent="0.25">
      <c r="K232" s="1"/>
      <c r="L232" s="1"/>
      <c r="M232" s="1"/>
      <c r="N232" s="1"/>
      <c r="O232" s="1"/>
      <c r="P232" s="1"/>
      <c r="Q232" s="1"/>
      <c r="R232" s="1"/>
      <c r="S232" s="1"/>
      <c r="T232" s="1"/>
    </row>
    <row r="233" spans="11:20" x14ac:dyDescent="0.25">
      <c r="K233" s="1"/>
      <c r="L233" s="1"/>
      <c r="M233" s="1"/>
      <c r="N233" s="1"/>
      <c r="O233" s="1"/>
      <c r="P233" s="1"/>
      <c r="Q233" s="1"/>
      <c r="R233" s="1"/>
      <c r="S233" s="1"/>
      <c r="T233" s="1"/>
    </row>
    <row r="234" spans="11:20" x14ac:dyDescent="0.25">
      <c r="K234" s="1"/>
      <c r="L234" s="1"/>
      <c r="M234" s="1"/>
      <c r="N234" s="1"/>
      <c r="O234" s="1"/>
      <c r="P234" s="1"/>
      <c r="Q234" s="1"/>
      <c r="R234" s="1"/>
      <c r="S234" s="1"/>
      <c r="T234" s="1"/>
    </row>
    <row r="235" spans="11:20" x14ac:dyDescent="0.25">
      <c r="K235" s="1"/>
      <c r="L235" s="1"/>
      <c r="M235" s="1"/>
      <c r="N235" s="1"/>
      <c r="O235" s="1"/>
      <c r="P235" s="1"/>
      <c r="Q235" s="1"/>
      <c r="R235" s="1"/>
      <c r="S235" s="1"/>
      <c r="T235" s="1"/>
    </row>
    <row r="236" spans="11:20" x14ac:dyDescent="0.25">
      <c r="K236" s="1"/>
      <c r="L236" s="1"/>
      <c r="M236" s="1"/>
      <c r="N236" s="1"/>
      <c r="O236" s="1"/>
      <c r="P236" s="1"/>
      <c r="Q236" s="1"/>
      <c r="R236" s="1"/>
      <c r="S236" s="1"/>
      <c r="T236" s="1"/>
    </row>
    <row r="237" spans="11:20" x14ac:dyDescent="0.25">
      <c r="K237" s="1"/>
      <c r="L237" s="1"/>
      <c r="M237" s="1"/>
      <c r="N237" s="1"/>
      <c r="O237" s="1"/>
      <c r="P237" s="1"/>
      <c r="Q237" s="1"/>
      <c r="R237" s="1"/>
      <c r="S237" s="1"/>
      <c r="T237" s="1"/>
    </row>
    <row r="238" spans="11:20" x14ac:dyDescent="0.25">
      <c r="K238" s="1"/>
      <c r="L238" s="1"/>
      <c r="M238" s="1"/>
      <c r="N238" s="1"/>
      <c r="O238" s="1"/>
      <c r="P238" s="1"/>
      <c r="Q238" s="1"/>
      <c r="R238" s="1"/>
      <c r="S238" s="1"/>
      <c r="T238" s="1"/>
    </row>
    <row r="239" spans="11:20" x14ac:dyDescent="0.25">
      <c r="K239" s="1"/>
      <c r="L239" s="1"/>
      <c r="M239" s="1"/>
      <c r="N239" s="1"/>
      <c r="O239" s="1"/>
      <c r="P239" s="1"/>
      <c r="Q239" s="1"/>
      <c r="R239" s="1"/>
      <c r="S239" s="1"/>
      <c r="T239" s="1"/>
    </row>
    <row r="240" spans="11:20" x14ac:dyDescent="0.25">
      <c r="K240" s="1"/>
      <c r="L240" s="1"/>
      <c r="M240" s="1"/>
      <c r="N240" s="1"/>
      <c r="O240" s="1"/>
      <c r="P240" s="1"/>
      <c r="Q240" s="1"/>
      <c r="R240" s="1"/>
      <c r="S240" s="1"/>
      <c r="T240" s="1"/>
    </row>
    <row r="241" spans="11:20" x14ac:dyDescent="0.25">
      <c r="K241" s="1"/>
      <c r="L241" s="1"/>
      <c r="M241" s="1"/>
      <c r="N241" s="1"/>
      <c r="O241" s="1"/>
      <c r="P241" s="1"/>
      <c r="Q241" s="1"/>
      <c r="R241" s="1"/>
      <c r="S241" s="1"/>
      <c r="T241" s="1"/>
    </row>
    <row r="242" spans="11:20" x14ac:dyDescent="0.25">
      <c r="K242" s="1"/>
      <c r="L242" s="1"/>
      <c r="M242" s="1"/>
      <c r="N242" s="1"/>
      <c r="O242" s="1"/>
      <c r="P242" s="1"/>
      <c r="Q242" s="1"/>
      <c r="R242" s="1"/>
      <c r="S242" s="1"/>
      <c r="T242" s="1"/>
    </row>
    <row r="243" spans="11:20" x14ac:dyDescent="0.25">
      <c r="K243" s="1"/>
      <c r="L243" s="1"/>
      <c r="M243" s="1"/>
      <c r="N243" s="1"/>
      <c r="O243" s="1"/>
      <c r="P243" s="1"/>
      <c r="Q243" s="1"/>
      <c r="R243" s="1"/>
      <c r="S243" s="1"/>
      <c r="T243" s="1"/>
    </row>
    <row r="244" spans="11:20" x14ac:dyDescent="0.25">
      <c r="K244" s="1"/>
      <c r="L244" s="1"/>
      <c r="M244" s="1"/>
      <c r="N244" s="1"/>
      <c r="O244" s="1"/>
      <c r="P244" s="1"/>
      <c r="Q244" s="1"/>
      <c r="R244" s="1"/>
      <c r="S244" s="1"/>
      <c r="T244" s="1"/>
    </row>
    <row r="245" spans="11:20" x14ac:dyDescent="0.25">
      <c r="K245" s="1"/>
      <c r="L245" s="1"/>
      <c r="M245" s="1"/>
      <c r="N245" s="1"/>
      <c r="O245" s="1"/>
      <c r="P245" s="1"/>
      <c r="Q245" s="1"/>
      <c r="R245" s="1"/>
      <c r="S245" s="1"/>
      <c r="T245" s="1"/>
    </row>
    <row r="246" spans="11:20" x14ac:dyDescent="0.25">
      <c r="K246" s="1"/>
      <c r="L246" s="1"/>
      <c r="M246" s="1"/>
      <c r="N246" s="1"/>
      <c r="O246" s="1"/>
      <c r="P246" s="1"/>
      <c r="Q246" s="1"/>
      <c r="R246" s="1"/>
      <c r="S246" s="1"/>
      <c r="T246" s="1"/>
    </row>
    <row r="247" spans="11:20" x14ac:dyDescent="0.25">
      <c r="K247" s="1"/>
      <c r="L247" s="1"/>
      <c r="M247" s="1"/>
      <c r="N247" s="1"/>
      <c r="O247" s="1"/>
      <c r="P247" s="1"/>
      <c r="Q247" s="1"/>
      <c r="R247" s="1"/>
      <c r="S247" s="1"/>
      <c r="T247" s="1"/>
    </row>
    <row r="248" spans="11:20" x14ac:dyDescent="0.25">
      <c r="K248" s="1"/>
      <c r="L248" s="1"/>
      <c r="M248" s="1"/>
      <c r="N248" s="1"/>
      <c r="O248" s="1"/>
      <c r="P248" s="1"/>
      <c r="Q248" s="1"/>
      <c r="R248" s="1"/>
      <c r="S248" s="1"/>
      <c r="T248" s="1"/>
    </row>
    <row r="249" spans="11:20" x14ac:dyDescent="0.25">
      <c r="K249" s="1"/>
      <c r="L249" s="1"/>
      <c r="M249" s="1"/>
      <c r="N249" s="1"/>
      <c r="O249" s="1"/>
      <c r="P249" s="1"/>
      <c r="Q249" s="1"/>
      <c r="R249" s="1"/>
      <c r="S249" s="1"/>
      <c r="T249" s="1"/>
    </row>
    <row r="250" spans="11:20" x14ac:dyDescent="0.25">
      <c r="K250" s="1"/>
      <c r="L250" s="1"/>
      <c r="M250" s="1"/>
      <c r="N250" s="1"/>
      <c r="O250" s="1"/>
      <c r="P250" s="1"/>
      <c r="Q250" s="1"/>
      <c r="R250" s="1"/>
      <c r="S250" s="1"/>
      <c r="T250" s="1"/>
    </row>
    <row r="251" spans="11:20" x14ac:dyDescent="0.25">
      <c r="K251" s="1"/>
      <c r="L251" s="1"/>
      <c r="M251" s="1"/>
      <c r="N251" s="1"/>
      <c r="O251" s="1"/>
      <c r="P251" s="1"/>
      <c r="Q251" s="1"/>
      <c r="R251" s="1"/>
      <c r="S251" s="1"/>
      <c r="T251" s="1"/>
    </row>
    <row r="252" spans="11:20" x14ac:dyDescent="0.25">
      <c r="K252" s="1"/>
      <c r="L252" s="1"/>
      <c r="M252" s="1"/>
      <c r="N252" s="1"/>
      <c r="O252" s="1"/>
      <c r="P252" s="1"/>
      <c r="Q252" s="1"/>
      <c r="R252" s="1"/>
      <c r="S252" s="1"/>
      <c r="T252" s="1"/>
    </row>
    <row r="253" spans="11:20" x14ac:dyDescent="0.25">
      <c r="K253" s="1"/>
      <c r="L253" s="1"/>
      <c r="M253" s="1"/>
      <c r="N253" s="1"/>
      <c r="O253" s="1"/>
      <c r="P253" s="1"/>
      <c r="Q253" s="1"/>
      <c r="R253" s="1"/>
      <c r="S253" s="1"/>
      <c r="T253" s="1"/>
    </row>
    <row r="254" spans="11:20" x14ac:dyDescent="0.25">
      <c r="K254" s="1"/>
      <c r="L254" s="1"/>
      <c r="M254" s="1"/>
      <c r="N254" s="1"/>
      <c r="O254" s="1"/>
      <c r="P254" s="1"/>
      <c r="Q254" s="1"/>
      <c r="R254" s="1"/>
      <c r="S254" s="1"/>
      <c r="T254" s="1"/>
    </row>
    <row r="255" spans="11:20" x14ac:dyDescent="0.25">
      <c r="K255" s="1"/>
      <c r="L255" s="1"/>
      <c r="M255" s="1"/>
      <c r="N255" s="1"/>
      <c r="O255" s="1"/>
      <c r="P255" s="1"/>
      <c r="Q255" s="1"/>
      <c r="R255" s="1"/>
      <c r="S255" s="1"/>
      <c r="T255" s="1"/>
    </row>
    <row r="256" spans="11:20" x14ac:dyDescent="0.25">
      <c r="K256" s="1"/>
      <c r="L256" s="1"/>
      <c r="M256" s="1"/>
      <c r="N256" s="1"/>
      <c r="O256" s="1"/>
      <c r="P256" s="1"/>
      <c r="Q256" s="1"/>
      <c r="R256" s="1"/>
      <c r="S256" s="1"/>
      <c r="T256" s="1"/>
    </row>
    <row r="257" spans="11:20" x14ac:dyDescent="0.25">
      <c r="K257" s="1"/>
      <c r="L257" s="1"/>
      <c r="M257" s="1"/>
      <c r="N257" s="1"/>
      <c r="O257" s="1"/>
      <c r="P257" s="1"/>
      <c r="Q257" s="1"/>
      <c r="R257" s="1"/>
      <c r="S257" s="1"/>
      <c r="T257" s="1"/>
    </row>
    <row r="258" spans="11:20" x14ac:dyDescent="0.25">
      <c r="K258" s="1"/>
      <c r="L258" s="1"/>
      <c r="M258" s="1"/>
      <c r="N258" s="1"/>
      <c r="O258" s="1"/>
      <c r="P258" s="1"/>
      <c r="Q258" s="1"/>
      <c r="R258" s="1"/>
      <c r="S258" s="1"/>
      <c r="T258" s="1"/>
    </row>
    <row r="259" spans="11:20" x14ac:dyDescent="0.25">
      <c r="K259" s="1"/>
      <c r="L259" s="1"/>
      <c r="M259" s="1"/>
      <c r="N259" s="1"/>
      <c r="O259" s="1"/>
      <c r="P259" s="1"/>
      <c r="Q259" s="1"/>
      <c r="R259" s="1"/>
      <c r="S259" s="1"/>
      <c r="T259" s="1"/>
    </row>
    <row r="260" spans="11:20" x14ac:dyDescent="0.25">
      <c r="K260" s="1"/>
      <c r="L260" s="1"/>
      <c r="M260" s="1"/>
      <c r="N260" s="1"/>
      <c r="O260" s="1"/>
      <c r="P260" s="1"/>
      <c r="Q260" s="1"/>
      <c r="R260" s="1"/>
      <c r="S260" s="1"/>
      <c r="T260" s="1"/>
    </row>
    <row r="261" spans="11:20" x14ac:dyDescent="0.25">
      <c r="K261" s="1"/>
      <c r="L261" s="1"/>
      <c r="M261" s="1"/>
      <c r="N261" s="1"/>
      <c r="O261" s="1"/>
      <c r="P261" s="1"/>
      <c r="Q261" s="1"/>
      <c r="R261" s="1"/>
      <c r="S261" s="1"/>
      <c r="T261" s="1"/>
    </row>
    <row r="262" spans="11:20" x14ac:dyDescent="0.25">
      <c r="K262" s="1"/>
      <c r="L262" s="1"/>
      <c r="M262" s="1"/>
      <c r="N262" s="1"/>
      <c r="O262" s="1"/>
      <c r="P262" s="1"/>
      <c r="Q262" s="1"/>
      <c r="R262" s="1"/>
      <c r="S262" s="1"/>
      <c r="T262" s="1"/>
    </row>
    <row r="263" spans="11:20" x14ac:dyDescent="0.25">
      <c r="K263" s="1"/>
      <c r="L263" s="1"/>
      <c r="M263" s="1"/>
      <c r="N263" s="1"/>
      <c r="O263" s="1"/>
      <c r="P263" s="1"/>
      <c r="Q263" s="1"/>
      <c r="R263" s="1"/>
      <c r="S263" s="1"/>
      <c r="T263" s="1"/>
    </row>
    <row r="264" spans="11:20" x14ac:dyDescent="0.25">
      <c r="K264" s="1"/>
      <c r="L264" s="1"/>
      <c r="M264" s="1"/>
      <c r="N264" s="1"/>
      <c r="O264" s="1"/>
      <c r="P264" s="1"/>
      <c r="Q264" s="1"/>
      <c r="R264" s="1"/>
      <c r="S264" s="1"/>
      <c r="T264" s="1"/>
    </row>
    <row r="265" spans="11:20" x14ac:dyDescent="0.25">
      <c r="K265" s="1"/>
      <c r="L265" s="1"/>
      <c r="M265" s="1"/>
      <c r="N265" s="1"/>
      <c r="O265" s="1"/>
      <c r="P265" s="1"/>
      <c r="Q265" s="1"/>
      <c r="R265" s="1"/>
      <c r="S265" s="1"/>
      <c r="T265" s="1"/>
    </row>
    <row r="266" spans="11:20" x14ac:dyDescent="0.25">
      <c r="K266" s="1"/>
      <c r="L266" s="1"/>
      <c r="M266" s="1"/>
      <c r="N266" s="1"/>
      <c r="O266" s="1"/>
      <c r="P266" s="1"/>
      <c r="Q266" s="1"/>
      <c r="R266" s="1"/>
      <c r="S266" s="1"/>
      <c r="T266" s="1"/>
    </row>
    <row r="267" spans="11:20" x14ac:dyDescent="0.25">
      <c r="K267" s="1"/>
      <c r="L267" s="1"/>
      <c r="M267" s="1"/>
      <c r="N267" s="1"/>
      <c r="O267" s="1"/>
      <c r="P267" s="1"/>
      <c r="Q267" s="1"/>
      <c r="R267" s="1"/>
      <c r="S267" s="1"/>
      <c r="T267" s="1"/>
    </row>
    <row r="268" spans="11:20" x14ac:dyDescent="0.25">
      <c r="K268" s="1"/>
      <c r="L268" s="1"/>
      <c r="M268" s="1"/>
      <c r="N268" s="1"/>
      <c r="O268" s="1"/>
      <c r="P268" s="1"/>
      <c r="Q268" s="1"/>
      <c r="R268" s="1"/>
      <c r="S268" s="1"/>
      <c r="T268" s="1"/>
    </row>
    <row r="269" spans="11:20" x14ac:dyDescent="0.25">
      <c r="K269" s="1"/>
      <c r="L269" s="1"/>
      <c r="M269" s="1"/>
      <c r="N269" s="1"/>
      <c r="O269" s="1"/>
      <c r="P269" s="1"/>
      <c r="Q269" s="1"/>
      <c r="R269" s="1"/>
      <c r="S269" s="1"/>
      <c r="T269" s="1"/>
    </row>
    <row r="270" spans="11:20" x14ac:dyDescent="0.25">
      <c r="K270" s="1"/>
      <c r="L270" s="1"/>
      <c r="M270" s="1"/>
      <c r="N270" s="1"/>
      <c r="O270" s="1"/>
      <c r="P270" s="1"/>
      <c r="Q270" s="1"/>
      <c r="R270" s="1"/>
      <c r="S270" s="1"/>
      <c r="T270" s="1"/>
    </row>
    <row r="271" spans="11:20" x14ac:dyDescent="0.25">
      <c r="K271" s="1"/>
      <c r="L271" s="1"/>
      <c r="M271" s="1"/>
      <c r="N271" s="1"/>
      <c r="O271" s="1"/>
      <c r="P271" s="1"/>
      <c r="Q271" s="1"/>
      <c r="R271" s="1"/>
      <c r="S271" s="1"/>
      <c r="T271" s="1"/>
    </row>
  </sheetData>
  <dataConsolidate/>
  <mergeCells count="47">
    <mergeCell ref="A73:B73"/>
    <mergeCell ref="A83:J83"/>
    <mergeCell ref="A85:J85"/>
    <mergeCell ref="E2:F4"/>
    <mergeCell ref="A70:B70"/>
    <mergeCell ref="A71:B71"/>
    <mergeCell ref="A72:B72"/>
    <mergeCell ref="A52:B52"/>
    <mergeCell ref="A53:B53"/>
    <mergeCell ref="A54:B54"/>
    <mergeCell ref="A55:B55"/>
    <mergeCell ref="A61:B61"/>
    <mergeCell ref="A62:B62"/>
    <mergeCell ref="A56:B56"/>
    <mergeCell ref="A57:B57"/>
    <mergeCell ref="A59:B59"/>
    <mergeCell ref="A60:B60"/>
    <mergeCell ref="A63:B63"/>
    <mergeCell ref="A64:B64"/>
    <mergeCell ref="A66:B66"/>
    <mergeCell ref="A47:B47"/>
    <mergeCell ref="A48:B48"/>
    <mergeCell ref="A58:B58"/>
    <mergeCell ref="A65:B65"/>
    <mergeCell ref="A51:B51"/>
    <mergeCell ref="A38:B38"/>
    <mergeCell ref="A39:B39"/>
    <mergeCell ref="A44:B44"/>
    <mergeCell ref="A45:B45"/>
    <mergeCell ref="A40:B40"/>
    <mergeCell ref="A41:B41"/>
    <mergeCell ref="A67:B67"/>
    <mergeCell ref="A74:B74"/>
    <mergeCell ref="B14:I14"/>
    <mergeCell ref="B13:I13"/>
    <mergeCell ref="I3:J4"/>
    <mergeCell ref="A6:J6"/>
    <mergeCell ref="A7:J7"/>
    <mergeCell ref="A11:J11"/>
    <mergeCell ref="B16:I16"/>
    <mergeCell ref="B24:I24"/>
    <mergeCell ref="A31:J31"/>
    <mergeCell ref="A34:B34"/>
    <mergeCell ref="A35:B35"/>
    <mergeCell ref="A36:B36"/>
    <mergeCell ref="A37:B37"/>
    <mergeCell ref="A46:B46"/>
  </mergeCells>
  <conditionalFormatting sqref="C34:C36 C38:C40">
    <cfRule type="cellIs" dxfId="103" priority="105" operator="between">
      <formula>6</formula>
      <formula>1000000</formula>
    </cfRule>
    <cfRule type="cellIs" dxfId="102" priority="106" operator="between">
      <formula>0</formula>
      <formula>0</formula>
    </cfRule>
    <cfRule type="cellIs" dxfId="101" priority="107" operator="between">
      <formula>1</formula>
      <formula>5</formula>
    </cfRule>
  </conditionalFormatting>
  <conditionalFormatting sqref="C44:C45">
    <cfRule type="cellIs" dxfId="100" priority="102" operator="between">
      <formula>6</formula>
      <formula>1000000</formula>
    </cfRule>
    <cfRule type="cellIs" dxfId="99" priority="103" operator="between">
      <formula>0</formula>
      <formula>0</formula>
    </cfRule>
    <cfRule type="cellIs" dxfId="98" priority="104" operator="between">
      <formula>1</formula>
      <formula>5</formula>
    </cfRule>
  </conditionalFormatting>
  <conditionalFormatting sqref="C47">
    <cfRule type="cellIs" dxfId="97" priority="99" operator="between">
      <formula>6</formula>
      <formula>1000000</formula>
    </cfRule>
    <cfRule type="cellIs" dxfId="96" priority="100" operator="between">
      <formula>0</formula>
      <formula>0</formula>
    </cfRule>
    <cfRule type="cellIs" dxfId="95" priority="101" operator="between">
      <formula>1</formula>
      <formula>5</formula>
    </cfRule>
  </conditionalFormatting>
  <conditionalFormatting sqref="C48">
    <cfRule type="cellIs" dxfId="94" priority="96" operator="between">
      <formula>6</formula>
      <formula>1000000</formula>
    </cfRule>
    <cfRule type="cellIs" dxfId="93" priority="97" operator="between">
      <formula>0</formula>
      <formula>0</formula>
    </cfRule>
    <cfRule type="cellIs" dxfId="92" priority="98" operator="between">
      <formula>1</formula>
      <formula>5</formula>
    </cfRule>
  </conditionalFormatting>
  <conditionalFormatting sqref="C46">
    <cfRule type="expression" dxfId="91" priority="92">
      <formula>A46="Line deliberately not used"</formula>
    </cfRule>
    <cfRule type="cellIs" dxfId="90" priority="93" operator="between">
      <formula>6</formula>
      <formula>1000000</formula>
    </cfRule>
    <cfRule type="cellIs" dxfId="89" priority="94" operator="between">
      <formula>0</formula>
      <formula>0</formula>
    </cfRule>
    <cfRule type="cellIs" dxfId="88" priority="95" operator="between">
      <formula>1</formula>
      <formula>5</formula>
    </cfRule>
  </conditionalFormatting>
  <conditionalFormatting sqref="C51">
    <cfRule type="expression" dxfId="87" priority="88">
      <formula>A51="Line deliberately not used"</formula>
    </cfRule>
    <cfRule type="cellIs" dxfId="86" priority="89" operator="between">
      <formula>201</formula>
      <formula>1000000</formula>
    </cfRule>
    <cfRule type="cellIs" dxfId="85" priority="90" operator="between">
      <formula>0</formula>
      <formula>0</formula>
    </cfRule>
    <cfRule type="cellIs" dxfId="84" priority="91" operator="between">
      <formula>1</formula>
      <formula>200</formula>
    </cfRule>
  </conditionalFormatting>
  <conditionalFormatting sqref="C37">
    <cfRule type="expression" dxfId="83" priority="84">
      <formula>A37="Line deliberately not used"</formula>
    </cfRule>
    <cfRule type="cellIs" dxfId="82" priority="85" operator="between">
      <formula>6</formula>
      <formula>1000000</formula>
    </cfRule>
    <cfRule type="cellIs" dxfId="81" priority="86" operator="between">
      <formula>0</formula>
      <formula>0</formula>
    </cfRule>
    <cfRule type="cellIs" dxfId="80" priority="87" operator="between">
      <formula>1</formula>
      <formula>5</formula>
    </cfRule>
  </conditionalFormatting>
  <conditionalFormatting sqref="C58">
    <cfRule type="cellIs" dxfId="79" priority="81" operator="between">
      <formula>6</formula>
      <formula>1000000</formula>
    </cfRule>
    <cfRule type="cellIs" dxfId="78" priority="82" operator="between">
      <formula>0</formula>
      <formula>0</formula>
    </cfRule>
    <cfRule type="cellIs" dxfId="77" priority="83" operator="between">
      <formula>1</formula>
      <formula>5</formula>
    </cfRule>
  </conditionalFormatting>
  <conditionalFormatting sqref="C59:C61">
    <cfRule type="expression" dxfId="76" priority="77">
      <formula>A59="Line deliberately not used"</formula>
    </cfRule>
    <cfRule type="cellIs" dxfId="75" priority="78" operator="between">
      <formula>11</formula>
      <formula>1000000</formula>
    </cfRule>
    <cfRule type="cellIs" dxfId="74" priority="79" operator="between">
      <formula>0</formula>
      <formula>0</formula>
    </cfRule>
    <cfRule type="cellIs" dxfId="73" priority="80" operator="between">
      <formula>1</formula>
      <formula>10</formula>
    </cfRule>
  </conditionalFormatting>
  <conditionalFormatting sqref="C63:C67">
    <cfRule type="expression" dxfId="72" priority="73">
      <formula>A63="Line deliberately not used"</formula>
    </cfRule>
    <cfRule type="cellIs" dxfId="71" priority="74" operator="between">
      <formula>3</formula>
      <formula>1000000</formula>
    </cfRule>
    <cfRule type="cellIs" dxfId="70" priority="75" operator="between">
      <formula>0</formula>
      <formula>0</formula>
    </cfRule>
    <cfRule type="cellIs" dxfId="69" priority="76" operator="between">
      <formula>1</formula>
      <formula>2</formula>
    </cfRule>
  </conditionalFormatting>
  <conditionalFormatting sqref="C41">
    <cfRule type="expression" dxfId="68" priority="69">
      <formula>A41="Line deliberately not used"</formula>
    </cfRule>
    <cfRule type="cellIs" dxfId="67" priority="70" operator="between">
      <formula>4</formula>
      <formula>1000000</formula>
    </cfRule>
    <cfRule type="cellIs" dxfId="66" priority="71" operator="between">
      <formula>0</formula>
      <formula>0</formula>
    </cfRule>
    <cfRule type="cellIs" dxfId="65" priority="72" operator="between">
      <formula>1</formula>
      <formula>3</formula>
    </cfRule>
  </conditionalFormatting>
  <conditionalFormatting sqref="C70:C74">
    <cfRule type="expression" dxfId="64" priority="65">
      <formula>A70="Line deliberately not used"</formula>
    </cfRule>
    <cfRule type="cellIs" dxfId="63" priority="66" operator="between">
      <formula>3</formula>
      <formula>1000000</formula>
    </cfRule>
    <cfRule type="cellIs" dxfId="62" priority="67" operator="between">
      <formula>0</formula>
      <formula>0</formula>
    </cfRule>
    <cfRule type="cellIs" dxfId="61" priority="68" operator="between">
      <formula>1</formula>
      <formula>2</formula>
    </cfRule>
  </conditionalFormatting>
  <conditionalFormatting sqref="C52">
    <cfRule type="expression" dxfId="60" priority="61">
      <formula>A52="Line deliberately not used"</formula>
    </cfRule>
    <cfRule type="cellIs" dxfId="59" priority="62" operator="between">
      <formula>21</formula>
      <formula>1000000</formula>
    </cfRule>
    <cfRule type="cellIs" dxfId="58" priority="63" operator="between">
      <formula>0</formula>
      <formula>0</formula>
    </cfRule>
    <cfRule type="cellIs" dxfId="57" priority="64" operator="between">
      <formula>1</formula>
      <formula>20</formula>
    </cfRule>
  </conditionalFormatting>
  <conditionalFormatting sqref="C53">
    <cfRule type="expression" dxfId="56" priority="57">
      <formula>A53="Line deliberately not used"</formula>
    </cfRule>
    <cfRule type="cellIs" dxfId="55" priority="58" operator="between">
      <formula>21</formula>
      <formula>1000000</formula>
    </cfRule>
    <cfRule type="cellIs" dxfId="54" priority="59" operator="between">
      <formula>0</formula>
      <formula>0</formula>
    </cfRule>
    <cfRule type="cellIs" dxfId="53" priority="60" operator="between">
      <formula>1</formula>
      <formula>20</formula>
    </cfRule>
  </conditionalFormatting>
  <conditionalFormatting sqref="C54">
    <cfRule type="expression" dxfId="52" priority="53">
      <formula>A54="Line deliberately not used"</formula>
    </cfRule>
    <cfRule type="cellIs" dxfId="51" priority="54" operator="between">
      <formula>21</formula>
      <formula>1000000</formula>
    </cfRule>
    <cfRule type="cellIs" dxfId="50" priority="55" operator="between">
      <formula>0</formula>
      <formula>0</formula>
    </cfRule>
    <cfRule type="cellIs" dxfId="49" priority="56" operator="between">
      <formula>1</formula>
      <formula>20</formula>
    </cfRule>
  </conditionalFormatting>
  <conditionalFormatting sqref="C55:C57">
    <cfRule type="expression" dxfId="48" priority="49">
      <formula>A55="Line deliberately not used"</formula>
    </cfRule>
    <cfRule type="cellIs" dxfId="47" priority="50" operator="between">
      <formula>21</formula>
      <formula>1000000</formula>
    </cfRule>
    <cfRule type="cellIs" dxfId="46" priority="51" operator="between">
      <formula>0</formula>
      <formula>0</formula>
    </cfRule>
    <cfRule type="cellIs" dxfId="45" priority="52" operator="between">
      <formula>1</formula>
      <formula>20</formula>
    </cfRule>
  </conditionalFormatting>
  <conditionalFormatting sqref="C62">
    <cfRule type="expression" dxfId="44" priority="45">
      <formula>A62="Line deliberately not used"</formula>
    </cfRule>
    <cfRule type="cellIs" dxfId="43" priority="46" operator="between">
      <formula>11</formula>
      <formula>1000000</formula>
    </cfRule>
    <cfRule type="cellIs" dxfId="42" priority="47" operator="between">
      <formula>0</formula>
      <formula>0</formula>
    </cfRule>
    <cfRule type="cellIs" dxfId="41" priority="48" operator="between">
      <formula>1</formula>
      <formula>10</formula>
    </cfRule>
  </conditionalFormatting>
  <conditionalFormatting sqref="B18">
    <cfRule type="expression" dxfId="40" priority="43">
      <formula>B16="Please Select"</formula>
    </cfRule>
  </conditionalFormatting>
  <conditionalFormatting sqref="B19">
    <cfRule type="expression" dxfId="39" priority="42">
      <formula>B16="Please Select"</formula>
    </cfRule>
  </conditionalFormatting>
  <conditionalFormatting sqref="B20">
    <cfRule type="expression" dxfId="38" priority="41">
      <formula>B16="Please Select"</formula>
    </cfRule>
  </conditionalFormatting>
  <conditionalFormatting sqref="B21">
    <cfRule type="expression" dxfId="37" priority="39">
      <formula>B16="Please Select"</formula>
    </cfRule>
  </conditionalFormatting>
  <conditionalFormatting sqref="B22:B23">
    <cfRule type="expression" dxfId="36" priority="38">
      <formula>B16="Please Select"</formula>
    </cfRule>
  </conditionalFormatting>
  <conditionalFormatting sqref="A34:B34">
    <cfRule type="expression" dxfId="35" priority="31">
      <formula>B16="Please Select"</formula>
    </cfRule>
    <cfRule type="expression" dxfId="34" priority="37">
      <formula>B16="Please Select"</formula>
    </cfRule>
  </conditionalFormatting>
  <conditionalFormatting sqref="A35:B35">
    <cfRule type="expression" dxfId="33" priority="30">
      <formula>B16="Please Select"</formula>
    </cfRule>
    <cfRule type="expression" dxfId="32" priority="36">
      <formula>B16="Please Select"</formula>
    </cfRule>
  </conditionalFormatting>
  <conditionalFormatting sqref="A36:B36">
    <cfRule type="expression" dxfId="31" priority="35">
      <formula>B16="Please Select"</formula>
    </cfRule>
  </conditionalFormatting>
  <conditionalFormatting sqref="A37:B37">
    <cfRule type="expression" dxfId="30" priority="34">
      <formula>B16="Please Select"</formula>
    </cfRule>
  </conditionalFormatting>
  <conditionalFormatting sqref="A38:B38">
    <cfRule type="expression" dxfId="29" priority="33">
      <formula>B16="Please Select"</formula>
    </cfRule>
  </conditionalFormatting>
  <conditionalFormatting sqref="A39:B39">
    <cfRule type="expression" dxfId="28" priority="32">
      <formula>B16="Please Select"</formula>
    </cfRule>
  </conditionalFormatting>
  <conditionalFormatting sqref="A40:B40">
    <cfRule type="expression" dxfId="27" priority="29">
      <formula>B16="Please Select"</formula>
    </cfRule>
  </conditionalFormatting>
  <conditionalFormatting sqref="A41:B41">
    <cfRule type="expression" dxfId="26" priority="28">
      <formula>B16="Please Select"</formula>
    </cfRule>
  </conditionalFormatting>
  <conditionalFormatting sqref="A44:B44">
    <cfRule type="expression" dxfId="25" priority="27">
      <formula>B16="Please Select"</formula>
    </cfRule>
  </conditionalFormatting>
  <conditionalFormatting sqref="A45:B45">
    <cfRule type="expression" dxfId="24" priority="26">
      <formula>B16="Please Select"</formula>
    </cfRule>
  </conditionalFormatting>
  <conditionalFormatting sqref="A46:B46">
    <cfRule type="expression" dxfId="23" priority="25">
      <formula>B16="Please Select"</formula>
    </cfRule>
  </conditionalFormatting>
  <conditionalFormatting sqref="A47:B47">
    <cfRule type="expression" dxfId="22" priority="22">
      <formula>B16="Please Select"</formula>
    </cfRule>
  </conditionalFormatting>
  <conditionalFormatting sqref="A48:B48">
    <cfRule type="expression" dxfId="21" priority="21">
      <formula>B16="Please Select"</formula>
    </cfRule>
  </conditionalFormatting>
  <conditionalFormatting sqref="A51:B51">
    <cfRule type="expression" dxfId="20" priority="20">
      <formula>B16="Please Select"</formula>
    </cfRule>
  </conditionalFormatting>
  <conditionalFormatting sqref="A52:B52">
    <cfRule type="expression" dxfId="19" priority="19">
      <formula>B16="Please Select"</formula>
    </cfRule>
  </conditionalFormatting>
  <conditionalFormatting sqref="A53:B53">
    <cfRule type="expression" dxfId="18" priority="18">
      <formula>B16="Please Select"</formula>
    </cfRule>
  </conditionalFormatting>
  <conditionalFormatting sqref="A54:B54">
    <cfRule type="expression" dxfId="17" priority="17">
      <formula>B16="Please Select"</formula>
    </cfRule>
  </conditionalFormatting>
  <conditionalFormatting sqref="A55:B55">
    <cfRule type="expression" dxfId="16" priority="16">
      <formula>B16="Please Select"</formula>
    </cfRule>
  </conditionalFormatting>
  <conditionalFormatting sqref="A56:B56">
    <cfRule type="expression" dxfId="15" priority="15">
      <formula>B16="Please Select"</formula>
    </cfRule>
  </conditionalFormatting>
  <conditionalFormatting sqref="A57:B57">
    <cfRule type="expression" dxfId="14" priority="14">
      <formula>B16="Please Select"</formula>
    </cfRule>
  </conditionalFormatting>
  <conditionalFormatting sqref="A58:B58">
    <cfRule type="expression" dxfId="13" priority="13">
      <formula>B16="Please Select"</formula>
    </cfRule>
  </conditionalFormatting>
  <conditionalFormatting sqref="A59:B59">
    <cfRule type="expression" dxfId="12" priority="12">
      <formula>B16="Please Select"</formula>
    </cfRule>
  </conditionalFormatting>
  <conditionalFormatting sqref="A60:B60">
    <cfRule type="expression" dxfId="11" priority="11">
      <formula>B16="Please Select"</formula>
    </cfRule>
  </conditionalFormatting>
  <conditionalFormatting sqref="A61:B61">
    <cfRule type="expression" dxfId="10" priority="10">
      <formula>B16="Please Select"</formula>
    </cfRule>
  </conditionalFormatting>
  <conditionalFormatting sqref="A62:B62">
    <cfRule type="expression" dxfId="9" priority="9">
      <formula>B16="Please Select"</formula>
    </cfRule>
  </conditionalFormatting>
  <conditionalFormatting sqref="A63:B63">
    <cfRule type="expression" dxfId="8" priority="8">
      <formula>B16="Please Select"</formula>
    </cfRule>
  </conditionalFormatting>
  <conditionalFormatting sqref="A64:B65">
    <cfRule type="expression" dxfId="7" priority="7">
      <formula>B16="Please Select"</formula>
    </cfRule>
  </conditionalFormatting>
  <conditionalFormatting sqref="A66:B67">
    <cfRule type="expression" dxfId="6" priority="6">
      <formula>B16="Please Select"</formula>
    </cfRule>
  </conditionalFormatting>
  <conditionalFormatting sqref="A70:B70">
    <cfRule type="expression" dxfId="5" priority="5">
      <formula>B16="Please Select"</formula>
    </cfRule>
  </conditionalFormatting>
  <conditionalFormatting sqref="A71:B71">
    <cfRule type="expression" dxfId="4" priority="4">
      <formula>B16="Please Select"</formula>
    </cfRule>
  </conditionalFormatting>
  <conditionalFormatting sqref="A72:B73">
    <cfRule type="expression" dxfId="3" priority="3">
      <formula>B16="Please Select"</formula>
    </cfRule>
  </conditionalFormatting>
  <conditionalFormatting sqref="B17">
    <cfRule type="expression" dxfId="2" priority="1">
      <formula>B16="Please Select"</formula>
    </cfRule>
    <cfRule type="expression" dxfId="1" priority="2">
      <formula>B13=""</formula>
    </cfRule>
  </conditionalFormatting>
  <conditionalFormatting sqref="A74:B74">
    <cfRule type="expression" dxfId="0" priority="109">
      <formula>B17="Please Select"</formula>
    </cfRule>
  </conditionalFormatting>
  <hyperlinks>
    <hyperlink ref="C80" r:id="rId1" display="mailto:LCL.ProductOrders@liverpoolft.nhs.uk" xr:uid="{00000000-0004-0000-0100-000000000000}"/>
    <hyperlink ref="A91" r:id="rId2" xr:uid="{00000000-0004-0000-0100-000001000000}"/>
    <hyperlink ref="A86" r:id="rId3" xr:uid="{00000000-0004-0000-0100-000002000000}"/>
  </hyperlinks>
  <pageMargins left="0.25" right="0.25" top="0.75" bottom="0.75" header="0.3" footer="0.3"/>
  <pageSetup paperSize="9" scale="58" orientation="portrait" r:id="rId4"/>
  <ignoredErrors>
    <ignoredError sqref="A35 A44:A48 A37 A51:A60 A39:A41" evalError="1"/>
  </ignoredErrors>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'Permitted to order'!A3:A228</xm:f>
          </x14:formula1>
          <xm:sqref>B16:I16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N240"/>
  <sheetViews>
    <sheetView zoomScale="80" zoomScaleNormal="80" workbookViewId="0">
      <selection activeCell="J124" sqref="J124"/>
    </sheetView>
  </sheetViews>
  <sheetFormatPr defaultRowHeight="15" x14ac:dyDescent="0.25"/>
  <cols>
    <col min="1" max="1" width="65.140625" customWidth="1"/>
    <col min="2" max="2" width="57.85546875" bestFit="1" customWidth="1"/>
    <col min="3" max="3" width="36.42578125" customWidth="1"/>
    <col min="4" max="4" width="23.42578125" bestFit="1" customWidth="1"/>
    <col min="5" max="5" width="15.5703125" customWidth="1"/>
    <col min="7" max="7" width="11.7109375" customWidth="1"/>
    <col min="10" max="10" width="9.42578125" customWidth="1"/>
    <col min="11" max="11" width="14.85546875" customWidth="1"/>
    <col min="12" max="12" width="37.7109375" customWidth="1"/>
    <col min="13" max="13" width="11.42578125" customWidth="1"/>
    <col min="14" max="14" width="10.7109375" customWidth="1"/>
  </cols>
  <sheetData>
    <row r="1" spans="1:14" ht="21" x14ac:dyDescent="0.35">
      <c r="A1" s="11"/>
      <c r="B1" s="8"/>
      <c r="C1" s="8"/>
      <c r="D1" s="8"/>
      <c r="E1" s="8"/>
      <c r="F1" s="8"/>
      <c r="G1" s="8"/>
      <c r="H1" s="8"/>
      <c r="I1" s="8"/>
      <c r="J1" s="8"/>
      <c r="K1" s="8"/>
      <c r="L1" s="8"/>
      <c r="M1" s="8"/>
      <c r="N1" s="11" t="s">
        <v>8</v>
      </c>
    </row>
    <row r="2" spans="1:14" ht="75" x14ac:dyDescent="0.25">
      <c r="A2" s="15" t="s">
        <v>987</v>
      </c>
      <c r="B2" s="13" t="s">
        <v>10</v>
      </c>
      <c r="C2" s="14" t="s">
        <v>11</v>
      </c>
      <c r="D2" s="14" t="s">
        <v>12</v>
      </c>
      <c r="E2" s="14" t="s">
        <v>1025</v>
      </c>
      <c r="F2" s="14" t="s">
        <v>13</v>
      </c>
      <c r="G2" s="12" t="s">
        <v>14</v>
      </c>
      <c r="H2" s="12" t="s">
        <v>15</v>
      </c>
      <c r="I2" s="12" t="s">
        <v>994</v>
      </c>
      <c r="J2" s="12" t="s">
        <v>4</v>
      </c>
      <c r="K2" s="14" t="s">
        <v>16</v>
      </c>
      <c r="L2" s="14" t="s">
        <v>17</v>
      </c>
      <c r="M2" s="14" t="s">
        <v>18</v>
      </c>
      <c r="N2" s="12" t="s">
        <v>9</v>
      </c>
    </row>
    <row r="3" spans="1:14" x14ac:dyDescent="0.25">
      <c r="A3" s="15" t="s">
        <v>1013</v>
      </c>
      <c r="B3" s="13"/>
      <c r="C3" s="14"/>
      <c r="D3" s="14"/>
      <c r="E3" s="16"/>
      <c r="F3" s="14"/>
      <c r="G3" s="12"/>
      <c r="H3" s="12"/>
      <c r="I3" s="12"/>
      <c r="J3" s="12"/>
      <c r="K3" s="14"/>
      <c r="L3" s="14"/>
      <c r="M3" s="14"/>
      <c r="N3" s="12"/>
    </row>
    <row r="4" spans="1:14" x14ac:dyDescent="0.25">
      <c r="A4" s="87" t="str">
        <f t="shared" ref="A4:A35" si="0">CONCATENATE(N4, " ",B4)</f>
        <v xml:space="preserve">* Ambition Sefton </v>
      </c>
      <c r="B4" s="87" t="s">
        <v>71</v>
      </c>
      <c r="C4" s="88" t="s">
        <v>72</v>
      </c>
      <c r="D4" s="89" t="s">
        <v>60</v>
      </c>
      <c r="E4" s="90" t="s">
        <v>32</v>
      </c>
      <c r="F4" s="88" t="s">
        <v>73</v>
      </c>
      <c r="G4" s="88" t="s">
        <v>74</v>
      </c>
      <c r="H4" s="145"/>
      <c r="I4" s="88" t="s">
        <v>25</v>
      </c>
      <c r="J4" s="88" t="s">
        <v>25</v>
      </c>
      <c r="K4" s="89" t="s">
        <v>75</v>
      </c>
      <c r="L4" s="91" t="s">
        <v>76</v>
      </c>
      <c r="M4" s="89" t="s">
        <v>77</v>
      </c>
      <c r="N4" s="92" t="s">
        <v>988</v>
      </c>
    </row>
    <row r="5" spans="1:14" x14ac:dyDescent="0.25">
      <c r="A5" s="87" t="str">
        <f t="shared" si="0"/>
        <v xml:space="preserve">* Arncliffe Court Nursing Home </v>
      </c>
      <c r="B5" s="93" t="s">
        <v>84</v>
      </c>
      <c r="C5" s="94" t="s">
        <v>85</v>
      </c>
      <c r="D5" s="90" t="s">
        <v>86</v>
      </c>
      <c r="E5" s="90" t="s">
        <v>32</v>
      </c>
      <c r="F5" s="94" t="s">
        <v>87</v>
      </c>
      <c r="G5" s="88" t="s">
        <v>74</v>
      </c>
      <c r="H5" s="145"/>
      <c r="I5" s="88" t="s">
        <v>41</v>
      </c>
      <c r="J5" s="88" t="s">
        <v>41</v>
      </c>
      <c r="K5" s="89" t="s">
        <v>88</v>
      </c>
      <c r="L5" s="91" t="s">
        <v>89</v>
      </c>
      <c r="M5" s="89" t="s">
        <v>77</v>
      </c>
      <c r="N5" s="92" t="s">
        <v>988</v>
      </c>
    </row>
    <row r="6" spans="1:14" x14ac:dyDescent="0.25">
      <c r="A6" s="87" t="str">
        <f t="shared" si="0"/>
        <v>* Bootle Health Centre - Mersey Care</v>
      </c>
      <c r="B6" s="87" t="s">
        <v>119</v>
      </c>
      <c r="C6" s="88" t="s">
        <v>120</v>
      </c>
      <c r="D6" s="89" t="s">
        <v>121</v>
      </c>
      <c r="E6" s="90" t="s">
        <v>32</v>
      </c>
      <c r="F6" s="88" t="s">
        <v>122</v>
      </c>
      <c r="G6" s="88" t="s">
        <v>123</v>
      </c>
      <c r="H6" s="146" t="s">
        <v>124</v>
      </c>
      <c r="I6" s="88" t="s">
        <v>25</v>
      </c>
      <c r="J6" s="88" t="s">
        <v>25</v>
      </c>
      <c r="K6" s="89" t="s">
        <v>125</v>
      </c>
      <c r="L6" s="95" t="s">
        <v>1036</v>
      </c>
      <c r="M6" s="89"/>
      <c r="N6" s="92" t="s">
        <v>988</v>
      </c>
    </row>
    <row r="7" spans="1:14" x14ac:dyDescent="0.25">
      <c r="A7" s="87" t="str">
        <f t="shared" si="0"/>
        <v>* BPAS (Merseyside Clinic)</v>
      </c>
      <c r="B7" s="87" t="s">
        <v>141</v>
      </c>
      <c r="C7" s="88" t="s">
        <v>142</v>
      </c>
      <c r="D7" s="89" t="s">
        <v>143</v>
      </c>
      <c r="E7" s="89" t="s">
        <v>32</v>
      </c>
      <c r="F7" s="88" t="s">
        <v>144</v>
      </c>
      <c r="G7" s="88" t="s">
        <v>74</v>
      </c>
      <c r="H7" s="145"/>
      <c r="I7" s="88" t="s">
        <v>41</v>
      </c>
      <c r="J7" s="88" t="s">
        <v>41</v>
      </c>
      <c r="K7" s="89" t="s">
        <v>145</v>
      </c>
      <c r="L7" s="91" t="s">
        <v>146</v>
      </c>
      <c r="M7" s="89" t="s">
        <v>77</v>
      </c>
      <c r="N7" s="92" t="s">
        <v>988</v>
      </c>
    </row>
    <row r="8" spans="1:14" x14ac:dyDescent="0.25">
      <c r="A8" s="87" t="str">
        <f t="shared" si="0"/>
        <v xml:space="preserve">* Breeze Hill Neighbourhood Health Centre </v>
      </c>
      <c r="B8" s="87" t="s">
        <v>147</v>
      </c>
      <c r="C8" s="88" t="s">
        <v>148</v>
      </c>
      <c r="D8" s="89" t="s">
        <v>149</v>
      </c>
      <c r="E8" s="89" t="s">
        <v>32</v>
      </c>
      <c r="F8" s="88" t="s">
        <v>150</v>
      </c>
      <c r="G8" s="88" t="s">
        <v>123</v>
      </c>
      <c r="H8" s="146" t="s">
        <v>151</v>
      </c>
      <c r="I8" s="88" t="s">
        <v>123</v>
      </c>
      <c r="J8" s="96" t="s">
        <v>41</v>
      </c>
      <c r="K8" s="89" t="s">
        <v>152</v>
      </c>
      <c r="L8" s="91" t="s">
        <v>153</v>
      </c>
      <c r="M8" s="89" t="s">
        <v>154</v>
      </c>
      <c r="N8" s="92" t="s">
        <v>988</v>
      </c>
    </row>
    <row r="9" spans="1:14" x14ac:dyDescent="0.25">
      <c r="A9" s="87" t="str">
        <f t="shared" si="0"/>
        <v xml:space="preserve">* Brook Place </v>
      </c>
      <c r="B9" s="87" t="s">
        <v>161</v>
      </c>
      <c r="C9" s="88" t="s">
        <v>162</v>
      </c>
      <c r="D9" s="89" t="s">
        <v>163</v>
      </c>
      <c r="E9" s="89" t="s">
        <v>32</v>
      </c>
      <c r="F9" s="88" t="s">
        <v>164</v>
      </c>
      <c r="G9" s="88" t="s">
        <v>74</v>
      </c>
      <c r="H9" s="145"/>
      <c r="I9" s="88" t="s">
        <v>41</v>
      </c>
      <c r="J9" s="88" t="s">
        <v>41</v>
      </c>
      <c r="K9" s="89" t="s">
        <v>165</v>
      </c>
      <c r="L9" s="91" t="s">
        <v>166</v>
      </c>
      <c r="M9" s="89" t="s">
        <v>77</v>
      </c>
      <c r="N9" s="92" t="s">
        <v>988</v>
      </c>
    </row>
    <row r="10" spans="1:14" x14ac:dyDescent="0.25">
      <c r="A10" s="87" t="str">
        <f t="shared" si="0"/>
        <v>* Christopher Grange - Rhona House</v>
      </c>
      <c r="B10" s="87" t="s">
        <v>196</v>
      </c>
      <c r="C10" s="88" t="s">
        <v>197</v>
      </c>
      <c r="D10" s="89" t="s">
        <v>198</v>
      </c>
      <c r="E10" s="89" t="s">
        <v>32</v>
      </c>
      <c r="F10" s="88" t="s">
        <v>199</v>
      </c>
      <c r="G10" s="88" t="s">
        <v>74</v>
      </c>
      <c r="H10" s="145"/>
      <c r="I10" s="88" t="s">
        <v>41</v>
      </c>
      <c r="J10" s="88" t="s">
        <v>41</v>
      </c>
      <c r="K10" s="89" t="s">
        <v>200</v>
      </c>
      <c r="L10" s="91" t="s">
        <v>201</v>
      </c>
      <c r="M10" s="89" t="s">
        <v>77</v>
      </c>
      <c r="N10" s="92" t="s">
        <v>988</v>
      </c>
    </row>
    <row r="11" spans="1:14" x14ac:dyDescent="0.25">
      <c r="A11" s="87" t="str">
        <f t="shared" si="0"/>
        <v>* Clockview Hospital - Mersey Care</v>
      </c>
      <c r="B11" s="87" t="s">
        <v>202</v>
      </c>
      <c r="C11" s="88" t="s">
        <v>203</v>
      </c>
      <c r="D11" s="89" t="s">
        <v>204</v>
      </c>
      <c r="E11" s="89" t="s">
        <v>32</v>
      </c>
      <c r="F11" s="97" t="s">
        <v>205</v>
      </c>
      <c r="G11" s="88" t="s">
        <v>74</v>
      </c>
      <c r="H11" s="147"/>
      <c r="I11" s="97" t="s">
        <v>25</v>
      </c>
      <c r="J11" s="97" t="s">
        <v>25</v>
      </c>
      <c r="K11" s="89" t="s">
        <v>206</v>
      </c>
      <c r="L11" s="91" t="s">
        <v>1037</v>
      </c>
      <c r="M11" s="89" t="s">
        <v>77</v>
      </c>
      <c r="N11" s="92" t="s">
        <v>988</v>
      </c>
    </row>
    <row r="12" spans="1:14" x14ac:dyDescent="0.25">
      <c r="A12" s="87" t="str">
        <f t="shared" si="0"/>
        <v>* Croxteth Family Health Clinic - Mersey Care</v>
      </c>
      <c r="B12" s="87" t="s">
        <v>232</v>
      </c>
      <c r="C12" s="98" t="s">
        <v>233</v>
      </c>
      <c r="D12" s="98" t="s">
        <v>234</v>
      </c>
      <c r="E12" s="99" t="s">
        <v>32</v>
      </c>
      <c r="F12" s="98" t="s">
        <v>235</v>
      </c>
      <c r="G12" s="89" t="s">
        <v>95</v>
      </c>
      <c r="H12" s="148" t="s">
        <v>185</v>
      </c>
      <c r="I12" s="89" t="s">
        <v>123</v>
      </c>
      <c r="J12" s="96" t="s">
        <v>41</v>
      </c>
      <c r="K12" s="89" t="s">
        <v>236</v>
      </c>
      <c r="L12" s="91" t="s">
        <v>1038</v>
      </c>
      <c r="M12" s="89"/>
      <c r="N12" s="92" t="s">
        <v>988</v>
      </c>
    </row>
    <row r="13" spans="1:14" x14ac:dyDescent="0.25">
      <c r="A13" s="87" t="str">
        <f t="shared" si="0"/>
        <v>* Halewood Walk-In Centre - Mersey Care</v>
      </c>
      <c r="B13" s="100" t="s">
        <v>389</v>
      </c>
      <c r="C13" s="88" t="s">
        <v>390</v>
      </c>
      <c r="D13" s="89" t="s">
        <v>192</v>
      </c>
      <c r="E13" s="89" t="s">
        <v>32</v>
      </c>
      <c r="F13" s="88" t="s">
        <v>391</v>
      </c>
      <c r="G13" s="88" t="s">
        <v>24</v>
      </c>
      <c r="H13" s="145"/>
      <c r="I13" s="88" t="s">
        <v>41</v>
      </c>
      <c r="J13" s="88" t="s">
        <v>41</v>
      </c>
      <c r="K13" s="89" t="s">
        <v>392</v>
      </c>
      <c r="L13" s="95" t="s">
        <v>1035</v>
      </c>
      <c r="M13" s="89" t="s">
        <v>154</v>
      </c>
      <c r="N13" s="92" t="s">
        <v>988</v>
      </c>
    </row>
    <row r="14" spans="1:14" x14ac:dyDescent="0.25">
      <c r="A14" s="87" t="str">
        <f t="shared" si="0"/>
        <v>* HMP Altcourse - Mersey Care</v>
      </c>
      <c r="B14" s="87" t="s">
        <v>405</v>
      </c>
      <c r="C14" s="88" t="s">
        <v>406</v>
      </c>
      <c r="D14" s="89" t="s">
        <v>25</v>
      </c>
      <c r="E14" s="89" t="s">
        <v>32</v>
      </c>
      <c r="F14" s="88" t="s">
        <v>407</v>
      </c>
      <c r="G14" s="88" t="s">
        <v>74</v>
      </c>
      <c r="H14" s="145"/>
      <c r="I14" s="88" t="s">
        <v>25</v>
      </c>
      <c r="J14" s="88" t="s">
        <v>25</v>
      </c>
      <c r="K14" s="89" t="s">
        <v>408</v>
      </c>
      <c r="L14" s="101"/>
      <c r="M14" s="89" t="s">
        <v>77</v>
      </c>
      <c r="N14" s="92" t="s">
        <v>988</v>
      </c>
    </row>
    <row r="15" spans="1:14" x14ac:dyDescent="0.25">
      <c r="A15" s="87" t="str">
        <f t="shared" si="0"/>
        <v>* HMP Liverpool (Walton)</v>
      </c>
      <c r="B15" s="87" t="s">
        <v>409</v>
      </c>
      <c r="C15" s="88" t="s">
        <v>410</v>
      </c>
      <c r="D15" s="89" t="s">
        <v>204</v>
      </c>
      <c r="E15" s="89" t="s">
        <v>32</v>
      </c>
      <c r="F15" s="88" t="s">
        <v>411</v>
      </c>
      <c r="G15" s="88" t="s">
        <v>24</v>
      </c>
      <c r="H15" s="145"/>
      <c r="I15" s="88" t="s">
        <v>25</v>
      </c>
      <c r="J15" s="88" t="s">
        <v>25</v>
      </c>
      <c r="K15" s="89" t="s">
        <v>412</v>
      </c>
      <c r="L15" s="91" t="s">
        <v>413</v>
      </c>
      <c r="M15" s="89"/>
      <c r="N15" s="92" t="s">
        <v>988</v>
      </c>
    </row>
    <row r="16" spans="1:14" x14ac:dyDescent="0.25">
      <c r="A16" s="87" t="str">
        <f t="shared" si="0"/>
        <v>* Liverpool John Moores University - Occupational Health Unit</v>
      </c>
      <c r="B16" s="102" t="s">
        <v>479</v>
      </c>
      <c r="C16" s="103" t="s">
        <v>480</v>
      </c>
      <c r="D16" s="101" t="s">
        <v>481</v>
      </c>
      <c r="E16" s="101" t="s">
        <v>32</v>
      </c>
      <c r="F16" s="103" t="s">
        <v>482</v>
      </c>
      <c r="G16" s="88" t="s">
        <v>74</v>
      </c>
      <c r="H16" s="145"/>
      <c r="I16" s="88" t="s">
        <v>41</v>
      </c>
      <c r="J16" s="88" t="s">
        <v>41</v>
      </c>
      <c r="K16" s="101" t="s">
        <v>483</v>
      </c>
      <c r="L16" s="95" t="s">
        <v>484</v>
      </c>
      <c r="M16" s="89" t="s">
        <v>77</v>
      </c>
      <c r="N16" s="92" t="s">
        <v>988</v>
      </c>
    </row>
    <row r="17" spans="1:14" x14ac:dyDescent="0.25">
      <c r="A17" s="87" t="str">
        <f t="shared" si="0"/>
        <v xml:space="preserve">* Marie Curie Hospice </v>
      </c>
      <c r="B17" s="87" t="s">
        <v>513</v>
      </c>
      <c r="C17" s="88" t="s">
        <v>514</v>
      </c>
      <c r="D17" s="89" t="s">
        <v>515</v>
      </c>
      <c r="E17" s="89" t="s">
        <v>32</v>
      </c>
      <c r="F17" s="88" t="s">
        <v>516</v>
      </c>
      <c r="G17" s="88" t="s">
        <v>74</v>
      </c>
      <c r="H17" s="145"/>
      <c r="I17" s="88" t="s">
        <v>41</v>
      </c>
      <c r="J17" s="88" t="s">
        <v>41</v>
      </c>
      <c r="K17" s="89" t="s">
        <v>517</v>
      </c>
      <c r="L17" s="91" t="s">
        <v>518</v>
      </c>
      <c r="M17" s="89" t="s">
        <v>77</v>
      </c>
      <c r="N17" s="92" t="s">
        <v>988</v>
      </c>
    </row>
    <row r="18" spans="1:14" x14ac:dyDescent="0.25">
      <c r="A18" s="87" t="str">
        <f t="shared" si="0"/>
        <v>* Norris Green Family Health Clinic - Mersey Care</v>
      </c>
      <c r="B18" s="87" t="s">
        <v>573</v>
      </c>
      <c r="C18" s="98" t="s">
        <v>574</v>
      </c>
      <c r="D18" s="98" t="s">
        <v>575</v>
      </c>
      <c r="E18" s="99" t="s">
        <v>32</v>
      </c>
      <c r="F18" s="98" t="s">
        <v>576</v>
      </c>
      <c r="G18" s="89" t="s">
        <v>95</v>
      </c>
      <c r="H18" s="148" t="s">
        <v>577</v>
      </c>
      <c r="I18" s="89" t="s">
        <v>123</v>
      </c>
      <c r="J18" s="96" t="s">
        <v>41</v>
      </c>
      <c r="K18" s="89" t="s">
        <v>578</v>
      </c>
      <c r="L18" s="91" t="s">
        <v>1038</v>
      </c>
      <c r="M18" s="89"/>
      <c r="N18" s="92" t="s">
        <v>988</v>
      </c>
    </row>
    <row r="19" spans="1:14" x14ac:dyDescent="0.25">
      <c r="A19" s="87" t="str">
        <f t="shared" si="0"/>
        <v>* Old Swan Walk in Centre</v>
      </c>
      <c r="B19" s="87" t="s">
        <v>604</v>
      </c>
      <c r="C19" s="99" t="s">
        <v>605</v>
      </c>
      <c r="D19" s="99" t="s">
        <v>240</v>
      </c>
      <c r="E19" s="99" t="s">
        <v>32</v>
      </c>
      <c r="F19" s="99" t="s">
        <v>601</v>
      </c>
      <c r="G19" s="89" t="s">
        <v>95</v>
      </c>
      <c r="H19" s="148" t="s">
        <v>323</v>
      </c>
      <c r="I19" s="88" t="s">
        <v>41</v>
      </c>
      <c r="J19" s="88" t="s">
        <v>41</v>
      </c>
      <c r="K19" s="89" t="s">
        <v>606</v>
      </c>
      <c r="L19" s="91" t="s">
        <v>607</v>
      </c>
      <c r="M19" s="89"/>
      <c r="N19" s="92" t="s">
        <v>988</v>
      </c>
    </row>
    <row r="20" spans="1:14" ht="15.75" thickBot="1" x14ac:dyDescent="0.3">
      <c r="A20" s="87" t="str">
        <f t="shared" si="0"/>
        <v>* Prince Street Family Health Centre - Mersey Care</v>
      </c>
      <c r="B20" s="87" t="s">
        <v>647</v>
      </c>
      <c r="C20" s="98" t="s">
        <v>648</v>
      </c>
      <c r="D20" s="98" t="s">
        <v>31</v>
      </c>
      <c r="E20" s="99" t="s">
        <v>32</v>
      </c>
      <c r="F20" s="98" t="s">
        <v>649</v>
      </c>
      <c r="G20" s="89" t="s">
        <v>95</v>
      </c>
      <c r="H20" s="148" t="s">
        <v>124</v>
      </c>
      <c r="I20" s="89" t="s">
        <v>123</v>
      </c>
      <c r="J20" s="96" t="s">
        <v>41</v>
      </c>
      <c r="K20" s="89" t="s">
        <v>650</v>
      </c>
      <c r="L20" s="104" t="s">
        <v>1036</v>
      </c>
      <c r="M20" s="89"/>
      <c r="N20" s="92" t="s">
        <v>988</v>
      </c>
    </row>
    <row r="21" spans="1:14" x14ac:dyDescent="0.25">
      <c r="A21" s="87" t="str">
        <f t="shared" si="0"/>
        <v>* Rathbone Hospital - Mersey Care</v>
      </c>
      <c r="B21" s="100" t="s">
        <v>663</v>
      </c>
      <c r="C21" s="88" t="s">
        <v>664</v>
      </c>
      <c r="D21" s="89" t="s">
        <v>240</v>
      </c>
      <c r="E21" s="89" t="s">
        <v>32</v>
      </c>
      <c r="F21" s="88" t="s">
        <v>665</v>
      </c>
      <c r="G21" s="88" t="s">
        <v>74</v>
      </c>
      <c r="H21" s="145"/>
      <c r="I21" s="88" t="s">
        <v>41</v>
      </c>
      <c r="J21" s="88" t="s">
        <v>41</v>
      </c>
      <c r="K21" s="101" t="s">
        <v>666</v>
      </c>
      <c r="L21" s="105" t="s">
        <v>1034</v>
      </c>
      <c r="M21" s="87" t="s">
        <v>77</v>
      </c>
      <c r="N21" s="92" t="s">
        <v>988</v>
      </c>
    </row>
    <row r="22" spans="1:14" ht="15.75" thickBot="1" x14ac:dyDescent="0.3">
      <c r="A22" s="87" t="str">
        <f t="shared" si="0"/>
        <v xml:space="preserve">* Rowan Garth Care Home- Bloomcare </v>
      </c>
      <c r="B22" s="87" t="s">
        <v>715</v>
      </c>
      <c r="C22" s="88" t="s">
        <v>716</v>
      </c>
      <c r="D22" s="89" t="s">
        <v>46</v>
      </c>
      <c r="E22" s="89" t="s">
        <v>32</v>
      </c>
      <c r="F22" s="88" t="s">
        <v>717</v>
      </c>
      <c r="G22" s="88" t="s">
        <v>74</v>
      </c>
      <c r="H22" s="145"/>
      <c r="I22" s="88" t="s">
        <v>41</v>
      </c>
      <c r="J22" s="88" t="s">
        <v>41</v>
      </c>
      <c r="K22" s="89" t="s">
        <v>718</v>
      </c>
      <c r="L22" s="106" t="s">
        <v>719</v>
      </c>
      <c r="M22" s="89" t="s">
        <v>77</v>
      </c>
      <c r="N22" s="92" t="s">
        <v>988</v>
      </c>
    </row>
    <row r="23" spans="1:14" x14ac:dyDescent="0.25">
      <c r="A23" s="87" t="str">
        <f t="shared" si="0"/>
        <v>* Sefton Road Family Health Clinic - Mersey Care</v>
      </c>
      <c r="B23" s="87" t="s">
        <v>740</v>
      </c>
      <c r="C23" s="88" t="s">
        <v>741</v>
      </c>
      <c r="D23" s="88" t="s">
        <v>22</v>
      </c>
      <c r="E23" s="98" t="s">
        <v>32</v>
      </c>
      <c r="F23" s="88" t="s">
        <v>742</v>
      </c>
      <c r="G23" s="89" t="s">
        <v>95</v>
      </c>
      <c r="H23" s="148" t="s">
        <v>185</v>
      </c>
      <c r="I23" s="89" t="s">
        <v>25</v>
      </c>
      <c r="J23" s="89" t="s">
        <v>25</v>
      </c>
      <c r="K23" s="89" t="s">
        <v>743</v>
      </c>
      <c r="L23" s="91" t="s">
        <v>1036</v>
      </c>
      <c r="M23" s="89"/>
      <c r="N23" s="92" t="s">
        <v>988</v>
      </c>
    </row>
    <row r="24" spans="1:14" x14ac:dyDescent="0.25">
      <c r="A24" s="87" t="str">
        <f t="shared" si="0"/>
        <v>* Sheil Park Family Health Centre</v>
      </c>
      <c r="B24" s="87" t="s">
        <v>746</v>
      </c>
      <c r="C24" s="88" t="s">
        <v>295</v>
      </c>
      <c r="D24" s="89" t="s">
        <v>108</v>
      </c>
      <c r="E24" s="89" t="s">
        <v>32</v>
      </c>
      <c r="F24" s="88" t="s">
        <v>103</v>
      </c>
      <c r="G24" s="88" t="s">
        <v>24</v>
      </c>
      <c r="H24" s="145"/>
      <c r="I24" s="88" t="s">
        <v>41</v>
      </c>
      <c r="J24" s="88" t="s">
        <v>41</v>
      </c>
      <c r="K24" s="89" t="s">
        <v>297</v>
      </c>
      <c r="L24" s="91" t="s">
        <v>747</v>
      </c>
      <c r="M24" s="89"/>
      <c r="N24" s="92" t="s">
        <v>988</v>
      </c>
    </row>
    <row r="25" spans="1:14" x14ac:dyDescent="0.25">
      <c r="A25" s="87" t="str">
        <f t="shared" si="0"/>
        <v>* St Chads Clinic</v>
      </c>
      <c r="B25" s="87" t="s">
        <v>767</v>
      </c>
      <c r="C25" s="88" t="s">
        <v>768</v>
      </c>
      <c r="D25" s="88" t="s">
        <v>265</v>
      </c>
      <c r="E25" s="98" t="s">
        <v>32</v>
      </c>
      <c r="F25" s="88" t="s">
        <v>769</v>
      </c>
      <c r="G25" s="89" t="s">
        <v>95</v>
      </c>
      <c r="H25" s="148" t="s">
        <v>770</v>
      </c>
      <c r="I25" s="89" t="s">
        <v>25</v>
      </c>
      <c r="J25" s="89" t="s">
        <v>25</v>
      </c>
      <c r="K25" s="89" t="s">
        <v>771</v>
      </c>
      <c r="L25" s="91" t="s">
        <v>772</v>
      </c>
      <c r="M25" s="89"/>
      <c r="N25" s="92" t="s">
        <v>988</v>
      </c>
    </row>
    <row r="26" spans="1:14" x14ac:dyDescent="0.25">
      <c r="A26" s="87" t="str">
        <f t="shared" si="0"/>
        <v>* St Chads Walk-In Centre - Mersey Care</v>
      </c>
      <c r="B26" s="87" t="s">
        <v>773</v>
      </c>
      <c r="C26" s="88" t="s">
        <v>774</v>
      </c>
      <c r="D26" s="89" t="s">
        <v>265</v>
      </c>
      <c r="E26" s="89" t="s">
        <v>32</v>
      </c>
      <c r="F26" s="88" t="s">
        <v>769</v>
      </c>
      <c r="G26" s="88" t="s">
        <v>24</v>
      </c>
      <c r="H26" s="145"/>
      <c r="I26" s="88" t="s">
        <v>25</v>
      </c>
      <c r="J26" s="88" t="s">
        <v>25</v>
      </c>
      <c r="K26" s="89" t="s">
        <v>775</v>
      </c>
      <c r="L26" s="91" t="s">
        <v>776</v>
      </c>
      <c r="M26" s="89" t="s">
        <v>188</v>
      </c>
      <c r="N26" s="92" t="s">
        <v>988</v>
      </c>
    </row>
    <row r="27" spans="1:14" x14ac:dyDescent="0.25">
      <c r="A27" s="87" t="str">
        <f t="shared" si="0"/>
        <v xml:space="preserve">* Stonedale Lodge Nursing Home </v>
      </c>
      <c r="B27" s="87" t="s">
        <v>802</v>
      </c>
      <c r="C27" s="88" t="s">
        <v>803</v>
      </c>
      <c r="D27" s="89" t="s">
        <v>234</v>
      </c>
      <c r="E27" s="89" t="s">
        <v>32</v>
      </c>
      <c r="F27" s="88" t="s">
        <v>804</v>
      </c>
      <c r="G27" s="88" t="s">
        <v>74</v>
      </c>
      <c r="H27" s="145"/>
      <c r="I27" s="88" t="s">
        <v>25</v>
      </c>
      <c r="J27" s="88" t="s">
        <v>25</v>
      </c>
      <c r="K27" s="89" t="s">
        <v>805</v>
      </c>
      <c r="L27" s="91" t="s">
        <v>806</v>
      </c>
      <c r="M27" s="89" t="s">
        <v>77</v>
      </c>
      <c r="N27" s="92" t="s">
        <v>988</v>
      </c>
    </row>
    <row r="28" spans="1:14" x14ac:dyDescent="0.25">
      <c r="A28" s="87" t="str">
        <f t="shared" si="0"/>
        <v>* University of Liverpool Occupational Health Service</v>
      </c>
      <c r="B28" s="87" t="s">
        <v>909</v>
      </c>
      <c r="C28" s="88" t="s">
        <v>910</v>
      </c>
      <c r="D28" s="89" t="s">
        <v>32</v>
      </c>
      <c r="E28" s="89" t="s">
        <v>32</v>
      </c>
      <c r="F28" s="88" t="s">
        <v>911</v>
      </c>
      <c r="G28" s="88" t="s">
        <v>74</v>
      </c>
      <c r="H28" s="145"/>
      <c r="I28" s="88" t="s">
        <v>41</v>
      </c>
      <c r="J28" s="88" t="s">
        <v>41</v>
      </c>
      <c r="K28" s="89" t="s">
        <v>912</v>
      </c>
      <c r="L28" s="91" t="s">
        <v>913</v>
      </c>
      <c r="M28" s="89" t="s">
        <v>77</v>
      </c>
      <c r="N28" s="92" t="s">
        <v>988</v>
      </c>
    </row>
    <row r="29" spans="1:14" x14ac:dyDescent="0.25">
      <c r="A29" s="87" t="str">
        <f t="shared" si="0"/>
        <v>* We are With You - Liverpool North</v>
      </c>
      <c r="B29" s="87" t="s">
        <v>937</v>
      </c>
      <c r="C29" s="88" t="s">
        <v>938</v>
      </c>
      <c r="D29" s="89" t="s">
        <v>234</v>
      </c>
      <c r="E29" s="89" t="s">
        <v>32</v>
      </c>
      <c r="F29" s="88" t="s">
        <v>939</v>
      </c>
      <c r="G29" s="88" t="s">
        <v>74</v>
      </c>
      <c r="H29" s="145"/>
      <c r="I29" s="88" t="s">
        <v>25</v>
      </c>
      <c r="J29" s="88" t="s">
        <v>25</v>
      </c>
      <c r="K29" s="89" t="s">
        <v>940</v>
      </c>
      <c r="L29" s="91" t="s">
        <v>941</v>
      </c>
      <c r="M29" s="89" t="s">
        <v>77</v>
      </c>
      <c r="N29" s="92" t="s">
        <v>988</v>
      </c>
    </row>
    <row r="30" spans="1:14" x14ac:dyDescent="0.25">
      <c r="A30" s="87" t="str">
        <f t="shared" si="0"/>
        <v xml:space="preserve">* West Speke Health Centre </v>
      </c>
      <c r="B30" s="87" t="s">
        <v>947</v>
      </c>
      <c r="C30" s="88" t="s">
        <v>948</v>
      </c>
      <c r="D30" s="89" t="s">
        <v>515</v>
      </c>
      <c r="E30" s="89" t="s">
        <v>32</v>
      </c>
      <c r="F30" s="88" t="s">
        <v>949</v>
      </c>
      <c r="G30" s="88" t="s">
        <v>24</v>
      </c>
      <c r="H30" s="145"/>
      <c r="I30" s="88" t="s">
        <v>41</v>
      </c>
      <c r="J30" s="88" t="s">
        <v>41</v>
      </c>
      <c r="K30" s="89" t="s">
        <v>950</v>
      </c>
      <c r="L30" s="91" t="s">
        <v>951</v>
      </c>
      <c r="M30" s="89"/>
      <c r="N30" s="92" t="s">
        <v>988</v>
      </c>
    </row>
    <row r="31" spans="1:14" x14ac:dyDescent="0.25">
      <c r="A31" s="87" t="str">
        <f t="shared" si="0"/>
        <v>* YMCA Liverpool</v>
      </c>
      <c r="B31" s="87" t="s">
        <v>982</v>
      </c>
      <c r="C31" s="88" t="s">
        <v>983</v>
      </c>
      <c r="D31" s="89" t="s">
        <v>170</v>
      </c>
      <c r="E31" s="89" t="s">
        <v>32</v>
      </c>
      <c r="F31" s="88" t="s">
        <v>984</v>
      </c>
      <c r="G31" s="88" t="s">
        <v>74</v>
      </c>
      <c r="H31" s="145"/>
      <c r="I31" s="88" t="s">
        <v>41</v>
      </c>
      <c r="J31" s="88" t="s">
        <v>41</v>
      </c>
      <c r="K31" s="89" t="s">
        <v>985</v>
      </c>
      <c r="L31" s="91" t="s">
        <v>986</v>
      </c>
      <c r="M31" s="89" t="s">
        <v>77</v>
      </c>
      <c r="N31" s="92" t="s">
        <v>988</v>
      </c>
    </row>
    <row r="32" spans="1:14" x14ac:dyDescent="0.25">
      <c r="A32" s="87" t="str">
        <f t="shared" si="0"/>
        <v>N82001 The Margaret Thompson Medical Centre</v>
      </c>
      <c r="B32" s="87" t="s">
        <v>863</v>
      </c>
      <c r="C32" s="88" t="s">
        <v>864</v>
      </c>
      <c r="D32" s="89" t="s">
        <v>515</v>
      </c>
      <c r="E32" s="89" t="s">
        <v>32</v>
      </c>
      <c r="F32" s="88" t="s">
        <v>865</v>
      </c>
      <c r="G32" s="88" t="s">
        <v>24</v>
      </c>
      <c r="H32" s="145"/>
      <c r="I32" s="88" t="s">
        <v>41</v>
      </c>
      <c r="J32" s="88" t="s">
        <v>41</v>
      </c>
      <c r="K32" s="89" t="s">
        <v>866</v>
      </c>
      <c r="L32" s="91" t="s">
        <v>867</v>
      </c>
      <c r="M32" s="89"/>
      <c r="N32" s="89" t="s">
        <v>862</v>
      </c>
    </row>
    <row r="33" spans="1:14" x14ac:dyDescent="0.25">
      <c r="A33" s="87" t="str">
        <f t="shared" si="0"/>
        <v>N82002 Yew Tree Centre</v>
      </c>
      <c r="B33" s="87" t="s">
        <v>977</v>
      </c>
      <c r="C33" s="88" t="s">
        <v>978</v>
      </c>
      <c r="D33" s="89" t="s">
        <v>423</v>
      </c>
      <c r="E33" s="89" t="s">
        <v>32</v>
      </c>
      <c r="F33" s="88" t="s">
        <v>979</v>
      </c>
      <c r="G33" s="88" t="s">
        <v>123</v>
      </c>
      <c r="H33" s="146" t="s">
        <v>185</v>
      </c>
      <c r="I33" s="88" t="s">
        <v>41</v>
      </c>
      <c r="J33" s="88" t="s">
        <v>41</v>
      </c>
      <c r="K33" s="89" t="s">
        <v>980</v>
      </c>
      <c r="L33" s="91" t="s">
        <v>981</v>
      </c>
      <c r="M33" s="89"/>
      <c r="N33" s="89" t="s">
        <v>976</v>
      </c>
    </row>
    <row r="34" spans="1:14" x14ac:dyDescent="0.25">
      <c r="A34" s="87" t="str">
        <f t="shared" si="0"/>
        <v xml:space="preserve">N82003 Dovecot Health Centre </v>
      </c>
      <c r="B34" s="87" t="s">
        <v>256</v>
      </c>
      <c r="C34" s="88" t="s">
        <v>257</v>
      </c>
      <c r="D34" s="89" t="s">
        <v>258</v>
      </c>
      <c r="E34" s="89" t="s">
        <v>32</v>
      </c>
      <c r="F34" s="88" t="s">
        <v>259</v>
      </c>
      <c r="G34" s="88" t="s">
        <v>24</v>
      </c>
      <c r="H34" s="145"/>
      <c r="I34" s="88" t="s">
        <v>41</v>
      </c>
      <c r="J34" s="88" t="s">
        <v>41</v>
      </c>
      <c r="K34" s="89" t="s">
        <v>260</v>
      </c>
      <c r="L34" s="91" t="s">
        <v>261</v>
      </c>
      <c r="M34" s="89"/>
      <c r="N34" s="89" t="s">
        <v>255</v>
      </c>
    </row>
    <row r="35" spans="1:14" x14ac:dyDescent="0.25">
      <c r="A35" s="87" t="str">
        <f t="shared" si="0"/>
        <v>N82004 Garston Family Health Centre</v>
      </c>
      <c r="B35" s="87" t="s">
        <v>318</v>
      </c>
      <c r="C35" s="88" t="s">
        <v>319</v>
      </c>
      <c r="D35" s="89" t="s">
        <v>320</v>
      </c>
      <c r="E35" s="89" t="s">
        <v>321</v>
      </c>
      <c r="F35" s="88" t="s">
        <v>322</v>
      </c>
      <c r="G35" s="88" t="s">
        <v>123</v>
      </c>
      <c r="H35" s="146" t="s">
        <v>323</v>
      </c>
      <c r="I35" s="88" t="s">
        <v>41</v>
      </c>
      <c r="J35" s="88" t="s">
        <v>41</v>
      </c>
      <c r="K35" s="89" t="s">
        <v>324</v>
      </c>
      <c r="L35" s="91" t="s">
        <v>325</v>
      </c>
      <c r="M35" s="89"/>
      <c r="N35" s="89" t="s">
        <v>317</v>
      </c>
    </row>
    <row r="36" spans="1:14" x14ac:dyDescent="0.25">
      <c r="A36" s="87" t="str">
        <f t="shared" ref="A36:A67" si="1">CONCATENATE(N36, " ",B36)</f>
        <v>N82009 Grassendale Medical Practice</v>
      </c>
      <c r="B36" s="87" t="s">
        <v>353</v>
      </c>
      <c r="C36" s="88" t="s">
        <v>354</v>
      </c>
      <c r="D36" s="89" t="s">
        <v>143</v>
      </c>
      <c r="E36" s="89" t="s">
        <v>32</v>
      </c>
      <c r="F36" s="88" t="s">
        <v>355</v>
      </c>
      <c r="G36" s="88" t="s">
        <v>24</v>
      </c>
      <c r="H36" s="145"/>
      <c r="I36" s="88" t="s">
        <v>41</v>
      </c>
      <c r="J36" s="88" t="s">
        <v>41</v>
      </c>
      <c r="K36" s="89" t="s">
        <v>356</v>
      </c>
      <c r="L36" s="91" t="s">
        <v>357</v>
      </c>
      <c r="M36" s="89"/>
      <c r="N36" s="89" t="s">
        <v>352</v>
      </c>
    </row>
    <row r="37" spans="1:14" x14ac:dyDescent="0.25">
      <c r="A37" s="87" t="str">
        <f t="shared" si="1"/>
        <v xml:space="preserve">N82011 Priory Medical Centre </v>
      </c>
      <c r="B37" s="87" t="s">
        <v>658</v>
      </c>
      <c r="C37" s="88" t="s">
        <v>659</v>
      </c>
      <c r="D37" s="89" t="s">
        <v>46</v>
      </c>
      <c r="E37" s="89" t="s">
        <v>32</v>
      </c>
      <c r="F37" s="88" t="s">
        <v>660</v>
      </c>
      <c r="G37" s="88" t="s">
        <v>24</v>
      </c>
      <c r="H37" s="145"/>
      <c r="I37" s="88" t="s">
        <v>41</v>
      </c>
      <c r="J37" s="88" t="s">
        <v>41</v>
      </c>
      <c r="K37" s="89" t="s">
        <v>661</v>
      </c>
      <c r="L37" s="91" t="s">
        <v>662</v>
      </c>
      <c r="M37" s="89"/>
      <c r="N37" s="89" t="s">
        <v>657</v>
      </c>
    </row>
    <row r="38" spans="1:14" x14ac:dyDescent="0.25">
      <c r="A38" s="87" t="str">
        <f t="shared" si="1"/>
        <v xml:space="preserve">N82014 Lance Lane Medical Centre </v>
      </c>
      <c r="B38" s="87" t="s">
        <v>455</v>
      </c>
      <c r="C38" s="88" t="s">
        <v>456</v>
      </c>
      <c r="D38" s="89" t="s">
        <v>457</v>
      </c>
      <c r="E38" s="89" t="s">
        <v>32</v>
      </c>
      <c r="F38" s="88" t="s">
        <v>458</v>
      </c>
      <c r="G38" s="88" t="s">
        <v>24</v>
      </c>
      <c r="H38" s="145"/>
      <c r="I38" s="88" t="s">
        <v>41</v>
      </c>
      <c r="J38" s="88" t="s">
        <v>41</v>
      </c>
      <c r="K38" s="89" t="s">
        <v>459</v>
      </c>
      <c r="L38" s="91" t="s">
        <v>460</v>
      </c>
      <c r="M38" s="89"/>
      <c r="N38" s="89" t="s">
        <v>454</v>
      </c>
    </row>
    <row r="39" spans="1:14" x14ac:dyDescent="0.25">
      <c r="A39" s="87" t="str">
        <f t="shared" si="1"/>
        <v>N82014 Mossley Hill Surgery</v>
      </c>
      <c r="B39" s="87" t="s">
        <v>552</v>
      </c>
      <c r="C39" s="88" t="s">
        <v>553</v>
      </c>
      <c r="D39" s="89" t="s">
        <v>554</v>
      </c>
      <c r="E39" s="89" t="s">
        <v>32</v>
      </c>
      <c r="F39" s="88" t="s">
        <v>555</v>
      </c>
      <c r="G39" s="88" t="s">
        <v>24</v>
      </c>
      <c r="H39" s="145"/>
      <c r="I39" s="88" t="s">
        <v>41</v>
      </c>
      <c r="J39" s="88" t="s">
        <v>41</v>
      </c>
      <c r="K39" s="89" t="s">
        <v>556</v>
      </c>
      <c r="L39" s="91" t="s">
        <v>557</v>
      </c>
      <c r="M39" s="89"/>
      <c r="N39" s="89" t="s">
        <v>454</v>
      </c>
    </row>
    <row r="40" spans="1:14" x14ac:dyDescent="0.25">
      <c r="A40" s="87" t="str">
        <f t="shared" si="1"/>
        <v xml:space="preserve">N82018 Ellergreen Medical Centre </v>
      </c>
      <c r="B40" s="87" t="s">
        <v>287</v>
      </c>
      <c r="C40" s="88" t="s">
        <v>288</v>
      </c>
      <c r="D40" s="89" t="s">
        <v>289</v>
      </c>
      <c r="E40" s="89" t="s">
        <v>32</v>
      </c>
      <c r="F40" s="88" t="s">
        <v>290</v>
      </c>
      <c r="G40" s="88" t="s">
        <v>24</v>
      </c>
      <c r="H40" s="145"/>
      <c r="I40" s="88" t="s">
        <v>25</v>
      </c>
      <c r="J40" s="88" t="s">
        <v>25</v>
      </c>
      <c r="K40" s="89" t="s">
        <v>291</v>
      </c>
      <c r="L40" s="91" t="s">
        <v>292</v>
      </c>
      <c r="M40" s="89"/>
      <c r="N40" s="89" t="s">
        <v>286</v>
      </c>
    </row>
    <row r="41" spans="1:14" x14ac:dyDescent="0.25">
      <c r="A41" s="87" t="str">
        <f t="shared" si="1"/>
        <v>N82019 Langbank Medical Centre</v>
      </c>
      <c r="B41" s="87" t="s">
        <v>462</v>
      </c>
      <c r="C41" s="88" t="s">
        <v>463</v>
      </c>
      <c r="D41" s="89" t="s">
        <v>289</v>
      </c>
      <c r="E41" s="89" t="s">
        <v>32</v>
      </c>
      <c r="F41" s="88" t="s">
        <v>464</v>
      </c>
      <c r="G41" s="88" t="s">
        <v>24</v>
      </c>
      <c r="H41" s="145"/>
      <c r="I41" s="88" t="s">
        <v>25</v>
      </c>
      <c r="J41" s="88" t="s">
        <v>25</v>
      </c>
      <c r="K41" s="89" t="s">
        <v>465</v>
      </c>
      <c r="L41" s="91" t="s">
        <v>466</v>
      </c>
      <c r="M41" s="89"/>
      <c r="N41" s="89" t="s">
        <v>461</v>
      </c>
    </row>
    <row r="42" spans="1:14" x14ac:dyDescent="0.25">
      <c r="A42" s="87" t="str">
        <f t="shared" si="1"/>
        <v>N82022 Edge Hill Health Centre</v>
      </c>
      <c r="B42" s="87" t="s">
        <v>282</v>
      </c>
      <c r="C42" s="88" t="s">
        <v>183</v>
      </c>
      <c r="D42" s="89" t="s">
        <v>102</v>
      </c>
      <c r="E42" s="89" t="s">
        <v>32</v>
      </c>
      <c r="F42" s="107" t="s">
        <v>283</v>
      </c>
      <c r="G42" s="88" t="s">
        <v>24</v>
      </c>
      <c r="H42" s="149"/>
      <c r="I42" s="88" t="s">
        <v>41</v>
      </c>
      <c r="J42" s="88" t="s">
        <v>41</v>
      </c>
      <c r="K42" s="89" t="s">
        <v>284</v>
      </c>
      <c r="L42" s="91" t="s">
        <v>285</v>
      </c>
      <c r="M42" s="89"/>
      <c r="N42" s="89" t="s">
        <v>281</v>
      </c>
    </row>
    <row r="43" spans="1:14" x14ac:dyDescent="0.25">
      <c r="A43" s="87" t="str">
        <f t="shared" si="1"/>
        <v>N82024 West Derby Medical Centre H</v>
      </c>
      <c r="B43" s="87" t="s">
        <v>943</v>
      </c>
      <c r="C43" s="88" t="s">
        <v>944</v>
      </c>
      <c r="D43" s="89" t="s">
        <v>423</v>
      </c>
      <c r="E43" s="89" t="s">
        <v>32</v>
      </c>
      <c r="F43" s="88" t="s">
        <v>945</v>
      </c>
      <c r="G43" s="88" t="s">
        <v>24</v>
      </c>
      <c r="H43" s="145"/>
      <c r="I43" s="88" t="s">
        <v>41</v>
      </c>
      <c r="J43" s="88" t="s">
        <v>41</v>
      </c>
      <c r="K43" s="89" t="s">
        <v>946</v>
      </c>
      <c r="L43" s="167" t="s">
        <v>1314</v>
      </c>
      <c r="M43" s="89"/>
      <c r="N43" s="89" t="s">
        <v>942</v>
      </c>
    </row>
    <row r="44" spans="1:14" x14ac:dyDescent="0.25">
      <c r="A44" s="87" t="str">
        <f t="shared" si="1"/>
        <v xml:space="preserve">N82026 Penny Lane Surgery </v>
      </c>
      <c r="B44" s="87" t="s">
        <v>625</v>
      </c>
      <c r="C44" s="88" t="s">
        <v>626</v>
      </c>
      <c r="D44" s="89" t="s">
        <v>627</v>
      </c>
      <c r="E44" s="89" t="s">
        <v>32</v>
      </c>
      <c r="F44" s="88" t="s">
        <v>628</v>
      </c>
      <c r="G44" s="88" t="s">
        <v>24</v>
      </c>
      <c r="H44" s="145"/>
      <c r="I44" s="88" t="s">
        <v>41</v>
      </c>
      <c r="J44" s="88" t="s">
        <v>41</v>
      </c>
      <c r="K44" s="89" t="s">
        <v>629</v>
      </c>
      <c r="L44" s="91" t="s">
        <v>630</v>
      </c>
      <c r="M44" s="89"/>
      <c r="N44" s="89" t="s">
        <v>624</v>
      </c>
    </row>
    <row r="45" spans="1:14" x14ac:dyDescent="0.25">
      <c r="A45" s="87" t="str">
        <f t="shared" si="1"/>
        <v xml:space="preserve">N82033 Dingle Park Practice </v>
      </c>
      <c r="B45" s="87" t="s">
        <v>251</v>
      </c>
      <c r="C45" s="88" t="s">
        <v>120</v>
      </c>
      <c r="D45" s="89" t="s">
        <v>39</v>
      </c>
      <c r="E45" s="89" t="s">
        <v>32</v>
      </c>
      <c r="F45" s="88" t="s">
        <v>252</v>
      </c>
      <c r="G45" s="88" t="s">
        <v>24</v>
      </c>
      <c r="H45" s="145"/>
      <c r="I45" s="88" t="s">
        <v>41</v>
      </c>
      <c r="J45" s="88" t="s">
        <v>41</v>
      </c>
      <c r="K45" s="89" t="s">
        <v>253</v>
      </c>
      <c r="L45" s="91" t="s">
        <v>254</v>
      </c>
      <c r="M45" s="89"/>
      <c r="N45" s="89" t="s">
        <v>250</v>
      </c>
    </row>
    <row r="46" spans="1:14" x14ac:dyDescent="0.25">
      <c r="A46" s="87" t="str">
        <f t="shared" si="1"/>
        <v>N82034 The Village Surgery</v>
      </c>
      <c r="B46" s="87" t="s">
        <v>891</v>
      </c>
      <c r="C46" s="88" t="s">
        <v>319</v>
      </c>
      <c r="D46" s="89" t="s">
        <v>320</v>
      </c>
      <c r="E46" s="89" t="s">
        <v>321</v>
      </c>
      <c r="F46" s="88" t="s">
        <v>322</v>
      </c>
      <c r="G46" s="88" t="s">
        <v>24</v>
      </c>
      <c r="H46" s="145"/>
      <c r="I46" s="88" t="s">
        <v>41</v>
      </c>
      <c r="J46" s="88" t="s">
        <v>41</v>
      </c>
      <c r="K46" s="89" t="s">
        <v>892</v>
      </c>
      <c r="L46" s="91" t="s">
        <v>893</v>
      </c>
      <c r="M46" s="89"/>
      <c r="N46" s="89" t="s">
        <v>890</v>
      </c>
    </row>
    <row r="47" spans="1:14" x14ac:dyDescent="0.25">
      <c r="A47" s="87" t="str">
        <f t="shared" si="1"/>
        <v>N82035 Mather Avenue Surgery</v>
      </c>
      <c r="B47" s="87" t="s">
        <v>520</v>
      </c>
      <c r="C47" s="88" t="s">
        <v>521</v>
      </c>
      <c r="D47" s="89" t="s">
        <v>321</v>
      </c>
      <c r="E47" s="89" t="s">
        <v>32</v>
      </c>
      <c r="F47" s="107" t="s">
        <v>522</v>
      </c>
      <c r="G47" s="88" t="s">
        <v>24</v>
      </c>
      <c r="H47" s="150"/>
      <c r="I47" s="88" t="s">
        <v>41</v>
      </c>
      <c r="J47" s="88" t="s">
        <v>41</v>
      </c>
      <c r="K47" s="89" t="s">
        <v>523</v>
      </c>
      <c r="L47" s="91" t="s">
        <v>524</v>
      </c>
      <c r="M47" s="89"/>
      <c r="N47" s="89" t="s">
        <v>519</v>
      </c>
    </row>
    <row r="48" spans="1:14" x14ac:dyDescent="0.25">
      <c r="A48" s="87" t="str">
        <f t="shared" si="1"/>
        <v>N82036 Netherley Health Centre</v>
      </c>
      <c r="B48" s="87" t="s">
        <v>559</v>
      </c>
      <c r="C48" s="88" t="s">
        <v>560</v>
      </c>
      <c r="D48" s="89" t="s">
        <v>561</v>
      </c>
      <c r="E48" s="89" t="s">
        <v>32</v>
      </c>
      <c r="F48" s="88" t="s">
        <v>562</v>
      </c>
      <c r="G48" s="88" t="s">
        <v>24</v>
      </c>
      <c r="H48" s="145"/>
      <c r="I48" s="88" t="s">
        <v>41</v>
      </c>
      <c r="J48" s="88" t="s">
        <v>41</v>
      </c>
      <c r="K48" s="89" t="s">
        <v>563</v>
      </c>
      <c r="L48" s="91" t="s">
        <v>564</v>
      </c>
      <c r="M48" s="89"/>
      <c r="N48" s="89" t="s">
        <v>558</v>
      </c>
    </row>
    <row r="49" spans="1:14" x14ac:dyDescent="0.25">
      <c r="A49" s="87" t="str">
        <f t="shared" si="1"/>
        <v xml:space="preserve">N82037 Westmoreland GP Centre </v>
      </c>
      <c r="B49" s="102" t="s">
        <v>959</v>
      </c>
      <c r="C49" s="103" t="s">
        <v>960</v>
      </c>
      <c r="D49" s="89" t="s">
        <v>494</v>
      </c>
      <c r="E49" s="89" t="s">
        <v>32</v>
      </c>
      <c r="F49" s="88" t="s">
        <v>961</v>
      </c>
      <c r="G49" s="88" t="s">
        <v>24</v>
      </c>
      <c r="H49" s="145"/>
      <c r="I49" s="88" t="s">
        <v>25</v>
      </c>
      <c r="J49" s="88" t="s">
        <v>25</v>
      </c>
      <c r="K49" s="89" t="s">
        <v>962</v>
      </c>
      <c r="L49" s="91" t="s">
        <v>963</v>
      </c>
      <c r="M49" s="89"/>
      <c r="N49" s="89" t="s">
        <v>958</v>
      </c>
    </row>
    <row r="50" spans="1:14" x14ac:dyDescent="0.25">
      <c r="A50" s="87" t="str">
        <f t="shared" si="1"/>
        <v xml:space="preserve">N82039 Storrsdale Medical Centre </v>
      </c>
      <c r="B50" s="87" t="s">
        <v>818</v>
      </c>
      <c r="C50" s="88" t="s">
        <v>819</v>
      </c>
      <c r="D50" s="89" t="s">
        <v>989</v>
      </c>
      <c r="E50" s="89" t="s">
        <v>32</v>
      </c>
      <c r="F50" s="88" t="s">
        <v>820</v>
      </c>
      <c r="G50" s="88" t="s">
        <v>24</v>
      </c>
      <c r="H50" s="145"/>
      <c r="I50" s="88" t="s">
        <v>41</v>
      </c>
      <c r="J50" s="88" t="s">
        <v>41</v>
      </c>
      <c r="K50" s="89" t="s">
        <v>821</v>
      </c>
      <c r="L50" s="91" t="s">
        <v>822</v>
      </c>
      <c r="M50" s="89"/>
      <c r="N50" s="89" t="s">
        <v>817</v>
      </c>
    </row>
    <row r="51" spans="1:14" x14ac:dyDescent="0.25">
      <c r="A51" s="87" t="str">
        <f t="shared" si="1"/>
        <v xml:space="preserve">N82041 Oak Vale Medical Centre </v>
      </c>
      <c r="B51" s="87" t="s">
        <v>592</v>
      </c>
      <c r="C51" s="88" t="s">
        <v>593</v>
      </c>
      <c r="D51" s="89" t="s">
        <v>594</v>
      </c>
      <c r="E51" s="89" t="s">
        <v>32</v>
      </c>
      <c r="F51" s="88" t="s">
        <v>595</v>
      </c>
      <c r="G51" s="88" t="s">
        <v>123</v>
      </c>
      <c r="H51" s="146" t="s">
        <v>96</v>
      </c>
      <c r="I51" s="88" t="s">
        <v>41</v>
      </c>
      <c r="J51" s="88" t="s">
        <v>41</v>
      </c>
      <c r="K51" s="89" t="s">
        <v>596</v>
      </c>
      <c r="L51" s="91" t="s">
        <v>597</v>
      </c>
      <c r="M51" s="89" t="s">
        <v>188</v>
      </c>
      <c r="N51" s="89" t="s">
        <v>591</v>
      </c>
    </row>
    <row r="52" spans="1:14" x14ac:dyDescent="0.25">
      <c r="A52" s="87" t="str">
        <f t="shared" si="1"/>
        <v xml:space="preserve">N82046 South Park Medical Centre </v>
      </c>
      <c r="B52" s="87" t="s">
        <v>749</v>
      </c>
      <c r="C52" s="88" t="s">
        <v>750</v>
      </c>
      <c r="D52" s="89" t="s">
        <v>750</v>
      </c>
      <c r="E52" s="89" t="s">
        <v>32</v>
      </c>
      <c r="F52" s="88" t="s">
        <v>751</v>
      </c>
      <c r="G52" s="88" t="s">
        <v>24</v>
      </c>
      <c r="H52" s="145"/>
      <c r="I52" s="88" t="s">
        <v>41</v>
      </c>
      <c r="J52" s="88" t="s">
        <v>41</v>
      </c>
      <c r="K52" s="89" t="s">
        <v>752</v>
      </c>
      <c r="L52" s="91" t="s">
        <v>753</v>
      </c>
      <c r="M52" s="89"/>
      <c r="N52" s="89" t="s">
        <v>748</v>
      </c>
    </row>
    <row r="53" spans="1:14" x14ac:dyDescent="0.25">
      <c r="A53" s="87" t="str">
        <f t="shared" si="1"/>
        <v>N82048 Walton Medical Centre</v>
      </c>
      <c r="B53" s="87" t="s">
        <v>921</v>
      </c>
      <c r="C53" s="88" t="s">
        <v>922</v>
      </c>
      <c r="D53" s="89" t="s">
        <v>204</v>
      </c>
      <c r="E53" s="89" t="s">
        <v>990</v>
      </c>
      <c r="F53" s="88" t="s">
        <v>150</v>
      </c>
      <c r="G53" s="88" t="s">
        <v>24</v>
      </c>
      <c r="H53" s="145"/>
      <c r="I53" s="88" t="s">
        <v>41</v>
      </c>
      <c r="J53" s="88" t="s">
        <v>41</v>
      </c>
      <c r="K53" s="89" t="s">
        <v>923</v>
      </c>
      <c r="L53" s="91" t="s">
        <v>924</v>
      </c>
      <c r="M53" s="89"/>
      <c r="N53" s="89" t="s">
        <v>920</v>
      </c>
    </row>
    <row r="54" spans="1:14" x14ac:dyDescent="0.25">
      <c r="A54" s="87" t="str">
        <f t="shared" si="1"/>
        <v xml:space="preserve">N82049 WestMinster Medical Centre </v>
      </c>
      <c r="B54" s="87" t="s">
        <v>953</v>
      </c>
      <c r="C54" s="88" t="s">
        <v>954</v>
      </c>
      <c r="D54" s="89" t="s">
        <v>135</v>
      </c>
      <c r="E54" s="89" t="s">
        <v>32</v>
      </c>
      <c r="F54" s="88" t="s">
        <v>955</v>
      </c>
      <c r="G54" s="88" t="s">
        <v>24</v>
      </c>
      <c r="H54" s="145"/>
      <c r="I54" s="88" t="s">
        <v>123</v>
      </c>
      <c r="J54" s="96" t="s">
        <v>41</v>
      </c>
      <c r="K54" s="89" t="s">
        <v>956</v>
      </c>
      <c r="L54" s="91" t="s">
        <v>957</v>
      </c>
      <c r="M54" s="89"/>
      <c r="N54" s="89" t="s">
        <v>952</v>
      </c>
    </row>
    <row r="55" spans="1:14" x14ac:dyDescent="0.25">
      <c r="A55" s="87" t="str">
        <f t="shared" si="1"/>
        <v>N82050 Gateacre Medical Centre</v>
      </c>
      <c r="B55" s="87" t="s">
        <v>334</v>
      </c>
      <c r="C55" s="88" t="s">
        <v>335</v>
      </c>
      <c r="D55" s="89" t="s">
        <v>93</v>
      </c>
      <c r="E55" s="89" t="s">
        <v>32</v>
      </c>
      <c r="F55" s="88" t="s">
        <v>336</v>
      </c>
      <c r="G55" s="88" t="s">
        <v>24</v>
      </c>
      <c r="H55" s="145"/>
      <c r="I55" s="88" t="s">
        <v>41</v>
      </c>
      <c r="J55" s="88" t="s">
        <v>41</v>
      </c>
      <c r="K55" s="89" t="s">
        <v>337</v>
      </c>
      <c r="L55" s="91" t="s">
        <v>338</v>
      </c>
      <c r="M55" s="89"/>
      <c r="N55" s="89" t="s">
        <v>333</v>
      </c>
    </row>
    <row r="56" spans="1:14" x14ac:dyDescent="0.25">
      <c r="A56" s="87" t="str">
        <f t="shared" si="1"/>
        <v xml:space="preserve">N82052 Townsend Medical Centre </v>
      </c>
      <c r="B56" s="87" t="s">
        <v>901</v>
      </c>
      <c r="C56" s="88" t="s">
        <v>902</v>
      </c>
      <c r="D56" s="89" t="s">
        <v>46</v>
      </c>
      <c r="E56" s="89" t="s">
        <v>32</v>
      </c>
      <c r="F56" s="88" t="s">
        <v>81</v>
      </c>
      <c r="G56" s="88" t="s">
        <v>123</v>
      </c>
      <c r="H56" s="146" t="s">
        <v>185</v>
      </c>
      <c r="I56" s="88" t="s">
        <v>123</v>
      </c>
      <c r="J56" s="96" t="s">
        <v>41</v>
      </c>
      <c r="K56" s="89" t="s">
        <v>903</v>
      </c>
      <c r="L56" s="91" t="s">
        <v>904</v>
      </c>
      <c r="M56" s="89" t="s">
        <v>188</v>
      </c>
      <c r="N56" s="89" t="s">
        <v>900</v>
      </c>
    </row>
    <row r="57" spans="1:14" x14ac:dyDescent="0.25">
      <c r="A57" s="87" t="str">
        <f t="shared" si="1"/>
        <v>N82053 Aintree Park Group Practice</v>
      </c>
      <c r="B57" s="87" t="s">
        <v>51</v>
      </c>
      <c r="C57" s="88" t="s">
        <v>52</v>
      </c>
      <c r="D57" s="89" t="s">
        <v>53</v>
      </c>
      <c r="E57" s="89" t="s">
        <v>32</v>
      </c>
      <c r="F57" s="88" t="s">
        <v>54</v>
      </c>
      <c r="G57" s="88" t="s">
        <v>24</v>
      </c>
      <c r="H57" s="145"/>
      <c r="I57" s="88" t="s">
        <v>25</v>
      </c>
      <c r="J57" s="88" t="s">
        <v>25</v>
      </c>
      <c r="K57" s="89" t="s">
        <v>55</v>
      </c>
      <c r="L57" s="91" t="s">
        <v>56</v>
      </c>
      <c r="M57" s="89"/>
      <c r="N57" s="89" t="s">
        <v>50</v>
      </c>
    </row>
    <row r="58" spans="1:14" x14ac:dyDescent="0.25">
      <c r="A58" s="87" t="str">
        <f t="shared" si="1"/>
        <v>N82053001 The Old Roan Surgery - Aintree Park Group Practice</v>
      </c>
      <c r="B58" s="87" t="s">
        <v>874</v>
      </c>
      <c r="C58" s="88" t="s">
        <v>875</v>
      </c>
      <c r="D58" s="89" t="s">
        <v>25</v>
      </c>
      <c r="E58" s="89" t="s">
        <v>32</v>
      </c>
      <c r="F58" s="88" t="s">
        <v>876</v>
      </c>
      <c r="G58" s="88" t="s">
        <v>24</v>
      </c>
      <c r="H58" s="145"/>
      <c r="I58" s="88" t="s">
        <v>41</v>
      </c>
      <c r="J58" s="88" t="s">
        <v>41</v>
      </c>
      <c r="K58" s="89" t="s">
        <v>55</v>
      </c>
      <c r="L58" s="91" t="s">
        <v>56</v>
      </c>
      <c r="M58" s="89"/>
      <c r="N58" s="89" t="s">
        <v>873</v>
      </c>
    </row>
    <row r="59" spans="1:14" x14ac:dyDescent="0.25">
      <c r="A59" s="87" t="str">
        <f t="shared" si="1"/>
        <v xml:space="preserve">N82054 Abercromby Family Practice </v>
      </c>
      <c r="B59" s="87" t="s">
        <v>37</v>
      </c>
      <c r="C59" s="88" t="s">
        <v>38</v>
      </c>
      <c r="D59" s="89" t="s">
        <v>39</v>
      </c>
      <c r="E59" s="89" t="s">
        <v>32</v>
      </c>
      <c r="F59" s="88" t="s">
        <v>40</v>
      </c>
      <c r="G59" s="88" t="s">
        <v>24</v>
      </c>
      <c r="H59" s="145"/>
      <c r="I59" s="88" t="s">
        <v>41</v>
      </c>
      <c r="J59" s="88" t="s">
        <v>41</v>
      </c>
      <c r="K59" s="89" t="s">
        <v>42</v>
      </c>
      <c r="L59" s="91" t="s">
        <v>1039</v>
      </c>
      <c r="M59" s="89"/>
      <c r="N59" s="89" t="s">
        <v>36</v>
      </c>
    </row>
    <row r="60" spans="1:14" x14ac:dyDescent="0.25">
      <c r="A60" s="87" t="str">
        <f t="shared" si="1"/>
        <v xml:space="preserve">N82058 Rock Court Surgery </v>
      </c>
      <c r="B60" s="87" t="s">
        <v>692</v>
      </c>
      <c r="C60" s="88" t="s">
        <v>693</v>
      </c>
      <c r="D60" s="89" t="s">
        <v>240</v>
      </c>
      <c r="E60" s="89" t="s">
        <v>32</v>
      </c>
      <c r="F60" s="88" t="s">
        <v>694</v>
      </c>
      <c r="G60" s="88" t="s">
        <v>24</v>
      </c>
      <c r="H60" s="145"/>
      <c r="I60" s="88" t="s">
        <v>41</v>
      </c>
      <c r="J60" s="88" t="s">
        <v>41</v>
      </c>
      <c r="K60" s="89" t="s">
        <v>695</v>
      </c>
      <c r="L60" s="91" t="s">
        <v>696</v>
      </c>
      <c r="M60" s="89"/>
      <c r="N60" s="89" t="s">
        <v>691</v>
      </c>
    </row>
    <row r="61" spans="1:14" x14ac:dyDescent="0.25">
      <c r="A61" s="87" t="str">
        <f t="shared" si="1"/>
        <v xml:space="preserve">N82059 Greenbank Drive Surgery </v>
      </c>
      <c r="B61" s="87" t="s">
        <v>371</v>
      </c>
      <c r="C61" s="88" t="s">
        <v>372</v>
      </c>
      <c r="D61" s="89" t="s">
        <v>143</v>
      </c>
      <c r="E61" s="89" t="s">
        <v>32</v>
      </c>
      <c r="F61" s="88" t="s">
        <v>373</v>
      </c>
      <c r="G61" s="88" t="s">
        <v>24</v>
      </c>
      <c r="H61" s="145"/>
      <c r="I61" s="88" t="s">
        <v>41</v>
      </c>
      <c r="J61" s="88" t="s">
        <v>41</v>
      </c>
      <c r="K61" s="89" t="s">
        <v>374</v>
      </c>
      <c r="L61" s="91" t="s">
        <v>375</v>
      </c>
      <c r="M61" s="89"/>
      <c r="N61" s="89" t="s">
        <v>370</v>
      </c>
    </row>
    <row r="62" spans="1:14" x14ac:dyDescent="0.25">
      <c r="A62" s="87" t="str">
        <f t="shared" si="1"/>
        <v>N82062 Fulwood Green Medical Centre</v>
      </c>
      <c r="B62" s="87" t="s">
        <v>312</v>
      </c>
      <c r="C62" s="88" t="s">
        <v>313</v>
      </c>
      <c r="D62" s="89" t="s">
        <v>143</v>
      </c>
      <c r="E62" s="89" t="s">
        <v>32</v>
      </c>
      <c r="F62" s="88" t="s">
        <v>314</v>
      </c>
      <c r="G62" s="88" t="s">
        <v>24</v>
      </c>
      <c r="H62" s="145"/>
      <c r="I62" s="88" t="s">
        <v>41</v>
      </c>
      <c r="J62" s="88" t="s">
        <v>41</v>
      </c>
      <c r="K62" s="89" t="s">
        <v>315</v>
      </c>
      <c r="L62" s="91" t="s">
        <v>316</v>
      </c>
      <c r="M62" s="89"/>
      <c r="N62" s="89" t="s">
        <v>311</v>
      </c>
    </row>
    <row r="63" spans="1:14" x14ac:dyDescent="0.25">
      <c r="A63" s="87" t="str">
        <f t="shared" si="1"/>
        <v xml:space="preserve">N82065 Earle Road Medical Centre </v>
      </c>
      <c r="B63" s="87" t="s">
        <v>270</v>
      </c>
      <c r="C63" s="88" t="s">
        <v>271</v>
      </c>
      <c r="D63" s="89" t="s">
        <v>991</v>
      </c>
      <c r="E63" s="89" t="s">
        <v>32</v>
      </c>
      <c r="F63" s="88" t="s">
        <v>272</v>
      </c>
      <c r="G63" s="88" t="s">
        <v>123</v>
      </c>
      <c r="H63" s="146" t="s">
        <v>185</v>
      </c>
      <c r="I63" s="88" t="s">
        <v>41</v>
      </c>
      <c r="J63" s="88" t="s">
        <v>41</v>
      </c>
      <c r="K63" s="89" t="s">
        <v>273</v>
      </c>
      <c r="L63" s="91" t="s">
        <v>274</v>
      </c>
      <c r="M63" s="89"/>
      <c r="N63" s="89" t="s">
        <v>269</v>
      </c>
    </row>
    <row r="64" spans="1:14" x14ac:dyDescent="0.25">
      <c r="A64" s="87" t="str">
        <f t="shared" si="1"/>
        <v>N82066 Woolton House Medical Centre</v>
      </c>
      <c r="B64" s="87" t="s">
        <v>971</v>
      </c>
      <c r="C64" s="88" t="s">
        <v>972</v>
      </c>
      <c r="D64" s="89" t="s">
        <v>886</v>
      </c>
      <c r="E64" s="89" t="s">
        <v>32</v>
      </c>
      <c r="F64" s="108" t="s">
        <v>973</v>
      </c>
      <c r="G64" s="108" t="s">
        <v>123</v>
      </c>
      <c r="H64" s="151" t="s">
        <v>185</v>
      </c>
      <c r="I64" s="88" t="s">
        <v>41</v>
      </c>
      <c r="J64" s="88" t="s">
        <v>41</v>
      </c>
      <c r="K64" s="89" t="s">
        <v>974</v>
      </c>
      <c r="L64" s="91" t="s">
        <v>975</v>
      </c>
      <c r="M64" s="89"/>
      <c r="N64" s="89" t="s">
        <v>970</v>
      </c>
    </row>
    <row r="65" spans="1:14" x14ac:dyDescent="0.25">
      <c r="A65" s="87" t="str">
        <f t="shared" si="1"/>
        <v>N82067 Benim Medical Centre</v>
      </c>
      <c r="B65" s="87" t="s">
        <v>100</v>
      </c>
      <c r="C65" s="88" t="s">
        <v>101</v>
      </c>
      <c r="D65" s="89" t="s">
        <v>102</v>
      </c>
      <c r="E65" s="89" t="s">
        <v>32</v>
      </c>
      <c r="F65" s="88" t="s">
        <v>103</v>
      </c>
      <c r="G65" s="88" t="s">
        <v>24</v>
      </c>
      <c r="H65" s="145"/>
      <c r="I65" s="88" t="s">
        <v>41</v>
      </c>
      <c r="J65" s="88" t="s">
        <v>41</v>
      </c>
      <c r="K65" s="89" t="s">
        <v>104</v>
      </c>
      <c r="L65" s="91" t="s">
        <v>1028</v>
      </c>
      <c r="M65" s="89"/>
      <c r="N65" s="89" t="s">
        <v>99</v>
      </c>
    </row>
    <row r="66" spans="1:14" x14ac:dyDescent="0.25">
      <c r="A66" s="87" t="str">
        <f t="shared" si="1"/>
        <v xml:space="preserve">N82070 The Elm Medical Centre </v>
      </c>
      <c r="B66" s="87" t="s">
        <v>843</v>
      </c>
      <c r="C66" s="88" t="s">
        <v>844</v>
      </c>
      <c r="D66" s="89" t="s">
        <v>729</v>
      </c>
      <c r="E66" s="89" t="s">
        <v>32</v>
      </c>
      <c r="F66" s="88" t="s">
        <v>845</v>
      </c>
      <c r="G66" s="88" t="s">
        <v>24</v>
      </c>
      <c r="H66" s="145"/>
      <c r="I66" s="88" t="s">
        <v>41</v>
      </c>
      <c r="J66" s="88" t="s">
        <v>41</v>
      </c>
      <c r="K66" s="89" t="s">
        <v>846</v>
      </c>
      <c r="L66" s="91" t="s">
        <v>847</v>
      </c>
      <c r="M66" s="89"/>
      <c r="N66" s="89" t="s">
        <v>842</v>
      </c>
    </row>
    <row r="67" spans="1:14" x14ac:dyDescent="0.25">
      <c r="A67" s="87" t="str">
        <f t="shared" si="1"/>
        <v xml:space="preserve">N82073 The Ash Surgery </v>
      </c>
      <c r="B67" s="87" t="s">
        <v>833</v>
      </c>
      <c r="C67" s="88" t="s">
        <v>834</v>
      </c>
      <c r="D67" s="89" t="s">
        <v>670</v>
      </c>
      <c r="E67" s="89" t="s">
        <v>32</v>
      </c>
      <c r="F67" s="88" t="s">
        <v>835</v>
      </c>
      <c r="G67" s="88" t="s">
        <v>24</v>
      </c>
      <c r="H67" s="145"/>
      <c r="I67" s="88" t="s">
        <v>41</v>
      </c>
      <c r="J67" s="88" t="s">
        <v>41</v>
      </c>
      <c r="K67" s="89" t="s">
        <v>836</v>
      </c>
      <c r="L67" s="91" t="s">
        <v>837</v>
      </c>
      <c r="M67" s="89"/>
      <c r="N67" s="89" t="s">
        <v>832</v>
      </c>
    </row>
    <row r="68" spans="1:14" x14ac:dyDescent="0.25">
      <c r="A68" s="87" t="str">
        <f t="shared" ref="A68:A99" si="2">CONCATENATE(N68, " ",B68)</f>
        <v xml:space="preserve">N82074 Old Swan Health Centre </v>
      </c>
      <c r="B68" s="87" t="s">
        <v>599</v>
      </c>
      <c r="C68" s="88" t="s">
        <v>600</v>
      </c>
      <c r="D68" s="89" t="s">
        <v>240</v>
      </c>
      <c r="E68" s="89" t="s">
        <v>32</v>
      </c>
      <c r="F68" s="88" t="s">
        <v>601</v>
      </c>
      <c r="G68" s="88" t="s">
        <v>24</v>
      </c>
      <c r="H68" s="145"/>
      <c r="I68" s="88" t="s">
        <v>41</v>
      </c>
      <c r="J68" s="88" t="s">
        <v>41</v>
      </c>
      <c r="K68" s="89" t="s">
        <v>602</v>
      </c>
      <c r="L68" s="91" t="s">
        <v>603</v>
      </c>
      <c r="M68" s="89"/>
      <c r="N68" s="89" t="s">
        <v>598</v>
      </c>
    </row>
    <row r="69" spans="1:14" x14ac:dyDescent="0.25">
      <c r="A69" s="87" t="str">
        <f t="shared" si="2"/>
        <v>N82076 Princes Park Health Centre</v>
      </c>
      <c r="B69" s="87" t="s">
        <v>652</v>
      </c>
      <c r="C69" s="88" t="s">
        <v>653</v>
      </c>
      <c r="D69" s="89" t="s">
        <v>39</v>
      </c>
      <c r="E69" s="89" t="s">
        <v>32</v>
      </c>
      <c r="F69" s="88" t="s">
        <v>654</v>
      </c>
      <c r="G69" s="88" t="s">
        <v>24</v>
      </c>
      <c r="H69" s="145"/>
      <c r="I69" s="88" t="s">
        <v>41</v>
      </c>
      <c r="J69" s="88" t="s">
        <v>41</v>
      </c>
      <c r="K69" s="89" t="s">
        <v>655</v>
      </c>
      <c r="L69" s="91" t="s">
        <v>656</v>
      </c>
      <c r="M69" s="89"/>
      <c r="N69" s="89" t="s">
        <v>651</v>
      </c>
    </row>
    <row r="70" spans="1:14" x14ac:dyDescent="0.25">
      <c r="A70" s="87" t="str">
        <f t="shared" si="2"/>
        <v>N82077 Bousfield Surgery</v>
      </c>
      <c r="B70" s="87" t="s">
        <v>133</v>
      </c>
      <c r="C70" s="88" t="s">
        <v>134</v>
      </c>
      <c r="D70" s="89" t="s">
        <v>135</v>
      </c>
      <c r="E70" s="89" t="s">
        <v>32</v>
      </c>
      <c r="F70" s="88" t="s">
        <v>136</v>
      </c>
      <c r="G70" s="88" t="s">
        <v>24</v>
      </c>
      <c r="H70" s="145"/>
      <c r="I70" s="88" t="s">
        <v>123</v>
      </c>
      <c r="J70" s="96" t="s">
        <v>41</v>
      </c>
      <c r="K70" s="89" t="s">
        <v>137</v>
      </c>
      <c r="L70" s="91" t="s">
        <v>138</v>
      </c>
      <c r="M70" s="89"/>
      <c r="N70" s="89" t="s">
        <v>132</v>
      </c>
    </row>
    <row r="71" spans="1:14" x14ac:dyDescent="0.25">
      <c r="A71" s="87" t="str">
        <f t="shared" si="2"/>
        <v>N82078 Bousfield Surgery</v>
      </c>
      <c r="B71" s="87" t="s">
        <v>133</v>
      </c>
      <c r="C71" s="88" t="s">
        <v>134</v>
      </c>
      <c r="D71" s="89" t="s">
        <v>135</v>
      </c>
      <c r="E71" s="89" t="s">
        <v>32</v>
      </c>
      <c r="F71" s="88" t="s">
        <v>136</v>
      </c>
      <c r="G71" s="88" t="s">
        <v>24</v>
      </c>
      <c r="H71" s="145"/>
      <c r="I71" s="88" t="s">
        <v>123</v>
      </c>
      <c r="J71" s="96" t="s">
        <v>41</v>
      </c>
      <c r="K71" s="89" t="s">
        <v>137</v>
      </c>
      <c r="L71" s="91" t="s">
        <v>140</v>
      </c>
      <c r="M71" s="89"/>
      <c r="N71" s="89" t="s">
        <v>139</v>
      </c>
    </row>
    <row r="72" spans="1:14" x14ac:dyDescent="0.25">
      <c r="A72" s="87" t="str">
        <f t="shared" si="2"/>
        <v>N82079 Greenbank Road Surgery</v>
      </c>
      <c r="B72" s="87" t="s">
        <v>377</v>
      </c>
      <c r="C72" s="88" t="s">
        <v>378</v>
      </c>
      <c r="D72" s="89" t="s">
        <v>379</v>
      </c>
      <c r="E72" s="89" t="s">
        <v>32</v>
      </c>
      <c r="F72" s="88" t="s">
        <v>380</v>
      </c>
      <c r="G72" s="88" t="s">
        <v>24</v>
      </c>
      <c r="H72" s="145"/>
      <c r="I72" s="88" t="s">
        <v>41</v>
      </c>
      <c r="J72" s="88" t="s">
        <v>41</v>
      </c>
      <c r="K72" s="89" t="s">
        <v>381</v>
      </c>
      <c r="L72" s="91" t="s">
        <v>382</v>
      </c>
      <c r="M72" s="89"/>
      <c r="N72" s="89" t="s">
        <v>376</v>
      </c>
    </row>
    <row r="73" spans="1:14" x14ac:dyDescent="0.25">
      <c r="A73" s="87" t="str">
        <f t="shared" si="2"/>
        <v>N82081 Islington House Medical Centre</v>
      </c>
      <c r="B73" s="87" t="s">
        <v>428</v>
      </c>
      <c r="C73" s="88" t="s">
        <v>66</v>
      </c>
      <c r="D73" s="89" t="s">
        <v>67</v>
      </c>
      <c r="E73" s="89" t="s">
        <v>32</v>
      </c>
      <c r="F73" s="88" t="s">
        <v>68</v>
      </c>
      <c r="G73" s="88" t="s">
        <v>24</v>
      </c>
      <c r="H73" s="145"/>
      <c r="I73" s="88" t="s">
        <v>41</v>
      </c>
      <c r="J73" s="88" t="s">
        <v>41</v>
      </c>
      <c r="K73" s="89" t="s">
        <v>429</v>
      </c>
      <c r="L73" s="91" t="s">
        <v>430</v>
      </c>
      <c r="M73" s="89" t="s">
        <v>188</v>
      </c>
      <c r="N73" s="89" t="s">
        <v>427</v>
      </c>
    </row>
    <row r="74" spans="1:14" x14ac:dyDescent="0.25">
      <c r="A74" s="87" t="str">
        <f t="shared" si="2"/>
        <v xml:space="preserve">N82082 St James' Health Centre </v>
      </c>
      <c r="B74" s="87" t="s">
        <v>778</v>
      </c>
      <c r="C74" s="88" t="s">
        <v>779</v>
      </c>
      <c r="D74" s="89" t="s">
        <v>780</v>
      </c>
      <c r="E74" s="89" t="s">
        <v>32</v>
      </c>
      <c r="F74" s="88" t="s">
        <v>781</v>
      </c>
      <c r="G74" s="88" t="s">
        <v>24</v>
      </c>
      <c r="H74" s="145"/>
      <c r="I74" s="88" t="s">
        <v>41</v>
      </c>
      <c r="J74" s="88" t="s">
        <v>41</v>
      </c>
      <c r="K74" s="89" t="s">
        <v>782</v>
      </c>
      <c r="L74" s="91" t="s">
        <v>783</v>
      </c>
      <c r="M74" s="89"/>
      <c r="N74" s="89" t="s">
        <v>777</v>
      </c>
    </row>
    <row r="75" spans="1:14" x14ac:dyDescent="0.25">
      <c r="A75" s="87" t="str">
        <f t="shared" si="2"/>
        <v>N82083 Jubilee Medical Centre</v>
      </c>
      <c r="B75" s="87" t="s">
        <v>432</v>
      </c>
      <c r="C75" s="88" t="s">
        <v>433</v>
      </c>
      <c r="D75" s="89" t="s">
        <v>234</v>
      </c>
      <c r="E75" s="89" t="s">
        <v>32</v>
      </c>
      <c r="F75" s="88" t="s">
        <v>434</v>
      </c>
      <c r="G75" s="88" t="s">
        <v>24</v>
      </c>
      <c r="H75" s="145"/>
      <c r="I75" s="88" t="s">
        <v>25</v>
      </c>
      <c r="J75" s="88" t="s">
        <v>25</v>
      </c>
      <c r="K75" s="89" t="s">
        <v>435</v>
      </c>
      <c r="L75" s="91" t="s">
        <v>436</v>
      </c>
      <c r="M75" s="89"/>
      <c r="N75" s="89" t="s">
        <v>431</v>
      </c>
    </row>
    <row r="76" spans="1:14" x14ac:dyDescent="0.25">
      <c r="A76" s="87" t="str">
        <f t="shared" si="2"/>
        <v>N82084 Gateacre Brow Surgery</v>
      </c>
      <c r="B76" s="87" t="s">
        <v>327</v>
      </c>
      <c r="C76" s="88" t="s">
        <v>328</v>
      </c>
      <c r="D76" s="89" t="s">
        <v>329</v>
      </c>
      <c r="E76" s="89" t="s">
        <v>32</v>
      </c>
      <c r="F76" s="88" t="s">
        <v>330</v>
      </c>
      <c r="G76" s="88" t="s">
        <v>24</v>
      </c>
      <c r="H76" s="145"/>
      <c r="I76" s="88" t="s">
        <v>41</v>
      </c>
      <c r="J76" s="88" t="s">
        <v>41</v>
      </c>
      <c r="K76" s="89" t="s">
        <v>331</v>
      </c>
      <c r="L76" s="109" t="s">
        <v>332</v>
      </c>
      <c r="M76" s="89"/>
      <c r="N76" s="89" t="s">
        <v>326</v>
      </c>
    </row>
    <row r="77" spans="1:14" x14ac:dyDescent="0.25">
      <c r="A77" s="87" t="str">
        <f t="shared" si="2"/>
        <v>N82084001 Reid MM</v>
      </c>
      <c r="B77" s="87" t="s">
        <v>675</v>
      </c>
      <c r="C77" s="88" t="s">
        <v>676</v>
      </c>
      <c r="D77" s="89" t="s">
        <v>677</v>
      </c>
      <c r="E77" s="89" t="s">
        <v>329</v>
      </c>
      <c r="F77" s="88" t="s">
        <v>678</v>
      </c>
      <c r="G77" s="88" t="s">
        <v>24</v>
      </c>
      <c r="H77" s="145"/>
      <c r="I77" s="88" t="s">
        <v>41</v>
      </c>
      <c r="J77" s="88" t="s">
        <v>41</v>
      </c>
      <c r="K77" s="89" t="s">
        <v>331</v>
      </c>
      <c r="L77" s="91" t="s">
        <v>332</v>
      </c>
      <c r="M77" s="89"/>
      <c r="N77" s="89" t="s">
        <v>674</v>
      </c>
    </row>
    <row r="78" spans="1:14" x14ac:dyDescent="0.25">
      <c r="A78" s="87" t="str">
        <f t="shared" si="2"/>
        <v>N82086 Abingdon Family Health Centre</v>
      </c>
      <c r="B78" s="87" t="s">
        <v>44</v>
      </c>
      <c r="C78" s="88" t="s">
        <v>45</v>
      </c>
      <c r="D78" s="89" t="s">
        <v>46</v>
      </c>
      <c r="E78" s="89" t="s">
        <v>32</v>
      </c>
      <c r="F78" s="88" t="s">
        <v>47</v>
      </c>
      <c r="G78" s="88" t="s">
        <v>24</v>
      </c>
      <c r="H78" s="145"/>
      <c r="I78" s="88" t="s">
        <v>25</v>
      </c>
      <c r="J78" s="88" t="s">
        <v>25</v>
      </c>
      <c r="K78" s="89" t="s">
        <v>48</v>
      </c>
      <c r="L78" s="91" t="s">
        <v>49</v>
      </c>
      <c r="M78" s="89"/>
      <c r="N78" s="89" t="s">
        <v>43</v>
      </c>
    </row>
    <row r="79" spans="1:14" x14ac:dyDescent="0.25">
      <c r="A79" s="87" t="str">
        <f t="shared" si="2"/>
        <v xml:space="preserve">N82087 Gillmoss Medical Centre </v>
      </c>
      <c r="B79" s="87" t="s">
        <v>340</v>
      </c>
      <c r="C79" s="88" t="s">
        <v>341</v>
      </c>
      <c r="D79" s="89" t="s">
        <v>234</v>
      </c>
      <c r="E79" s="89" t="s">
        <v>32</v>
      </c>
      <c r="F79" s="88" t="s">
        <v>342</v>
      </c>
      <c r="G79" s="88" t="s">
        <v>24</v>
      </c>
      <c r="H79" s="145"/>
      <c r="I79" s="88" t="s">
        <v>25</v>
      </c>
      <c r="J79" s="88" t="s">
        <v>25</v>
      </c>
      <c r="K79" s="89" t="s">
        <v>343</v>
      </c>
      <c r="L79" s="91" t="s">
        <v>344</v>
      </c>
      <c r="M79" s="89"/>
      <c r="N79" s="89" t="s">
        <v>339</v>
      </c>
    </row>
    <row r="80" spans="1:14" x14ac:dyDescent="0.25">
      <c r="A80" s="87" t="str">
        <f t="shared" si="2"/>
        <v>N82089 Picton Green Family Practice</v>
      </c>
      <c r="B80" s="87" t="s">
        <v>632</v>
      </c>
      <c r="C80" s="88" t="s">
        <v>633</v>
      </c>
      <c r="D80" s="89" t="s">
        <v>991</v>
      </c>
      <c r="E80" s="89" t="s">
        <v>990</v>
      </c>
      <c r="F80" s="88" t="s">
        <v>272</v>
      </c>
      <c r="G80" s="88" t="s">
        <v>24</v>
      </c>
      <c r="H80" s="145"/>
      <c r="I80" s="88" t="s">
        <v>41</v>
      </c>
      <c r="J80" s="88" t="s">
        <v>41</v>
      </c>
      <c r="K80" s="89" t="s">
        <v>634</v>
      </c>
      <c r="L80" s="91" t="s">
        <v>635</v>
      </c>
      <c r="M80" s="89"/>
      <c r="N80" s="89" t="s">
        <v>631</v>
      </c>
    </row>
    <row r="81" spans="1:14" x14ac:dyDescent="0.25">
      <c r="A81" s="87" t="str">
        <f t="shared" si="2"/>
        <v xml:space="preserve">N82090 Green Lane Medical Centre </v>
      </c>
      <c r="B81" s="87" t="s">
        <v>365</v>
      </c>
      <c r="C81" s="88" t="s">
        <v>366</v>
      </c>
      <c r="D81" s="89" t="s">
        <v>163</v>
      </c>
      <c r="E81" s="89" t="s">
        <v>32</v>
      </c>
      <c r="F81" s="88" t="s">
        <v>367</v>
      </c>
      <c r="G81" s="88" t="s">
        <v>24</v>
      </c>
      <c r="H81" s="145"/>
      <c r="I81" s="88" t="s">
        <v>41</v>
      </c>
      <c r="J81" s="88" t="s">
        <v>41</v>
      </c>
      <c r="K81" s="89" t="s">
        <v>368</v>
      </c>
      <c r="L81" s="91" t="s">
        <v>369</v>
      </c>
      <c r="M81" s="89"/>
      <c r="N81" s="89" t="s">
        <v>364</v>
      </c>
    </row>
    <row r="82" spans="1:14" x14ac:dyDescent="0.25">
      <c r="A82" s="87" t="str">
        <f t="shared" si="2"/>
        <v>N82091 Riverside GP Practice</v>
      </c>
      <c r="B82" s="87" t="s">
        <v>680</v>
      </c>
      <c r="C82" s="88" t="s">
        <v>681</v>
      </c>
      <c r="D82" s="89" t="s">
        <v>682</v>
      </c>
      <c r="E82" s="89" t="s">
        <v>39</v>
      </c>
      <c r="F82" s="88" t="s">
        <v>252</v>
      </c>
      <c r="G82" s="88" t="s">
        <v>24</v>
      </c>
      <c r="H82" s="145"/>
      <c r="I82" s="88" t="s">
        <v>41</v>
      </c>
      <c r="J82" s="88" t="s">
        <v>41</v>
      </c>
      <c r="K82" s="89" t="s">
        <v>683</v>
      </c>
      <c r="L82" s="91" t="s">
        <v>684</v>
      </c>
      <c r="M82" s="89" t="s">
        <v>188</v>
      </c>
      <c r="N82" s="89" t="s">
        <v>679</v>
      </c>
    </row>
    <row r="83" spans="1:14" x14ac:dyDescent="0.25">
      <c r="A83" s="87" t="str">
        <f t="shared" si="2"/>
        <v>N82092 The Valley Medical Centre</v>
      </c>
      <c r="B83" s="87" t="s">
        <v>878</v>
      </c>
      <c r="C83" s="88" t="s">
        <v>879</v>
      </c>
      <c r="D83" s="89" t="s">
        <v>700</v>
      </c>
      <c r="E83" s="89" t="s">
        <v>32</v>
      </c>
      <c r="F83" s="88" t="s">
        <v>880</v>
      </c>
      <c r="G83" s="88" t="s">
        <v>24</v>
      </c>
      <c r="H83" s="145"/>
      <c r="I83" s="88" t="s">
        <v>41</v>
      </c>
      <c r="J83" s="88" t="s">
        <v>41</v>
      </c>
      <c r="K83" s="89" t="s">
        <v>881</v>
      </c>
      <c r="L83" s="91" t="s">
        <v>882</v>
      </c>
      <c r="M83" s="89"/>
      <c r="N83" s="89" t="s">
        <v>877</v>
      </c>
    </row>
    <row r="84" spans="1:14" x14ac:dyDescent="0.25">
      <c r="A84" s="87" t="str">
        <f t="shared" si="2"/>
        <v xml:space="preserve">N82093 Derby Lane Medical Centre </v>
      </c>
      <c r="B84" s="87" t="s">
        <v>238</v>
      </c>
      <c r="C84" s="88" t="s">
        <v>239</v>
      </c>
      <c r="D84" s="89" t="s">
        <v>240</v>
      </c>
      <c r="E84" s="89" t="s">
        <v>32</v>
      </c>
      <c r="F84" s="88" t="s">
        <v>241</v>
      </c>
      <c r="G84" s="88" t="s">
        <v>24</v>
      </c>
      <c r="H84" s="145"/>
      <c r="I84" s="88" t="s">
        <v>41</v>
      </c>
      <c r="J84" s="88" t="s">
        <v>41</v>
      </c>
      <c r="K84" s="89" t="s">
        <v>242</v>
      </c>
      <c r="L84" s="91" t="s">
        <v>243</v>
      </c>
      <c r="M84" s="89"/>
      <c r="N84" s="89" t="s">
        <v>237</v>
      </c>
    </row>
    <row r="85" spans="1:14" x14ac:dyDescent="0.25">
      <c r="A85" s="87" t="str">
        <f t="shared" si="2"/>
        <v>N82094 Belle Vale Health Centre</v>
      </c>
      <c r="B85" s="87" t="s">
        <v>91</v>
      </c>
      <c r="C85" s="99" t="s">
        <v>92</v>
      </c>
      <c r="D85" s="99" t="s">
        <v>93</v>
      </c>
      <c r="E85" s="99" t="s">
        <v>32</v>
      </c>
      <c r="F85" s="110" t="s">
        <v>94</v>
      </c>
      <c r="G85" s="89" t="s">
        <v>95</v>
      </c>
      <c r="H85" s="148" t="s">
        <v>96</v>
      </c>
      <c r="I85" s="88" t="s">
        <v>41</v>
      </c>
      <c r="J85" s="88" t="s">
        <v>41</v>
      </c>
      <c r="K85" s="89" t="s">
        <v>97</v>
      </c>
      <c r="L85" s="91" t="s">
        <v>98</v>
      </c>
      <c r="M85" s="89"/>
      <c r="N85" s="89" t="s">
        <v>90</v>
      </c>
    </row>
    <row r="86" spans="1:14" x14ac:dyDescent="0.25">
      <c r="A86" s="87" t="str">
        <f t="shared" si="2"/>
        <v xml:space="preserve">N82097 The Grey Road Surgery </v>
      </c>
      <c r="B86" s="87" t="s">
        <v>849</v>
      </c>
      <c r="C86" s="88" t="s">
        <v>850</v>
      </c>
      <c r="D86" s="89" t="s">
        <v>851</v>
      </c>
      <c r="E86" s="89" t="s">
        <v>32</v>
      </c>
      <c r="F86" s="88" t="s">
        <v>150</v>
      </c>
      <c r="G86" s="88" t="s">
        <v>24</v>
      </c>
      <c r="H86" s="145"/>
      <c r="I86" s="88" t="s">
        <v>41</v>
      </c>
      <c r="J86" s="88" t="s">
        <v>41</v>
      </c>
      <c r="K86" s="89" t="s">
        <v>852</v>
      </c>
      <c r="L86" s="91" t="s">
        <v>853</v>
      </c>
      <c r="M86" s="89"/>
      <c r="N86" s="89" t="s">
        <v>848</v>
      </c>
    </row>
    <row r="87" spans="1:14" x14ac:dyDescent="0.25">
      <c r="A87" s="87" t="str">
        <f t="shared" si="2"/>
        <v xml:space="preserve">N82101 Kirkdale Medical Centre </v>
      </c>
      <c r="B87" s="87" t="s">
        <v>443</v>
      </c>
      <c r="C87" s="88" t="s">
        <v>444</v>
      </c>
      <c r="D87" s="89" t="s">
        <v>135</v>
      </c>
      <c r="E87" s="89" t="s">
        <v>32</v>
      </c>
      <c r="F87" s="88" t="s">
        <v>445</v>
      </c>
      <c r="G87" s="88" t="s">
        <v>24</v>
      </c>
      <c r="H87" s="145"/>
      <c r="I87" s="88" t="s">
        <v>123</v>
      </c>
      <c r="J87" s="96" t="s">
        <v>41</v>
      </c>
      <c r="K87" s="89" t="s">
        <v>446</v>
      </c>
      <c r="L87" s="91" t="s">
        <v>447</v>
      </c>
      <c r="M87" s="89"/>
      <c r="N87" s="89" t="s">
        <v>442</v>
      </c>
    </row>
    <row r="88" spans="1:14" x14ac:dyDescent="0.25">
      <c r="A88" s="87" t="str">
        <f t="shared" si="2"/>
        <v>N82103 Anfield Group Practice</v>
      </c>
      <c r="B88" s="87" t="s">
        <v>79</v>
      </c>
      <c r="C88" s="88" t="s">
        <v>80</v>
      </c>
      <c r="D88" s="89" t="s">
        <v>46</v>
      </c>
      <c r="E88" s="89" t="s">
        <v>32</v>
      </c>
      <c r="F88" s="88" t="s">
        <v>81</v>
      </c>
      <c r="G88" s="88" t="s">
        <v>24</v>
      </c>
      <c r="H88" s="145"/>
      <c r="I88" s="88" t="s">
        <v>41</v>
      </c>
      <c r="J88" s="88" t="s">
        <v>41</v>
      </c>
      <c r="K88" s="89" t="s">
        <v>82</v>
      </c>
      <c r="L88" s="91" t="s">
        <v>83</v>
      </c>
      <c r="M88" s="89"/>
      <c r="N88" s="89" t="s">
        <v>78</v>
      </c>
    </row>
    <row r="89" spans="1:14" x14ac:dyDescent="0.25">
      <c r="A89" s="87" t="str">
        <f t="shared" si="2"/>
        <v xml:space="preserve">N82104 Stoneycroft Medical Centre </v>
      </c>
      <c r="B89" s="87" t="s">
        <v>808</v>
      </c>
      <c r="C89" s="88" t="s">
        <v>809</v>
      </c>
      <c r="D89" s="89" t="s">
        <v>240</v>
      </c>
      <c r="E89" s="89" t="s">
        <v>32</v>
      </c>
      <c r="F89" s="88" t="s">
        <v>810</v>
      </c>
      <c r="G89" s="88" t="s">
        <v>24</v>
      </c>
      <c r="H89" s="145"/>
      <c r="I89" s="88" t="s">
        <v>41</v>
      </c>
      <c r="J89" s="88" t="s">
        <v>41</v>
      </c>
      <c r="K89" s="89" t="s">
        <v>811</v>
      </c>
      <c r="L89" s="167" t="s">
        <v>1309</v>
      </c>
      <c r="M89" s="89"/>
      <c r="N89" s="89" t="s">
        <v>807</v>
      </c>
    </row>
    <row r="90" spans="1:14" x14ac:dyDescent="0.25">
      <c r="A90" s="87" t="str">
        <f t="shared" si="2"/>
        <v xml:space="preserve">N82106 The Village Medical Centre </v>
      </c>
      <c r="B90" s="87" t="s">
        <v>884</v>
      </c>
      <c r="C90" s="88" t="s">
        <v>885</v>
      </c>
      <c r="D90" s="89" t="s">
        <v>886</v>
      </c>
      <c r="E90" s="89" t="s">
        <v>32</v>
      </c>
      <c r="F90" s="88" t="s">
        <v>887</v>
      </c>
      <c r="G90" s="88" t="s">
        <v>24</v>
      </c>
      <c r="H90" s="145"/>
      <c r="I90" s="88" t="s">
        <v>41</v>
      </c>
      <c r="J90" s="88" t="s">
        <v>41</v>
      </c>
      <c r="K90" s="89" t="s">
        <v>888</v>
      </c>
      <c r="L90" s="91" t="s">
        <v>889</v>
      </c>
      <c r="M90" s="89"/>
      <c r="N90" s="89" t="s">
        <v>883</v>
      </c>
    </row>
    <row r="91" spans="1:14" x14ac:dyDescent="0.25">
      <c r="A91" s="87" t="str">
        <f t="shared" si="2"/>
        <v>N82108 Rutherford Medical Centre</v>
      </c>
      <c r="B91" s="87" t="s">
        <v>721</v>
      </c>
      <c r="C91" s="88" t="s">
        <v>722</v>
      </c>
      <c r="D91" s="89" t="s">
        <v>379</v>
      </c>
      <c r="E91" s="89" t="s">
        <v>32</v>
      </c>
      <c r="F91" s="88" t="s">
        <v>723</v>
      </c>
      <c r="G91" s="88" t="s">
        <v>24</v>
      </c>
      <c r="H91" s="145"/>
      <c r="I91" s="88" t="s">
        <v>41</v>
      </c>
      <c r="J91" s="88" t="s">
        <v>41</v>
      </c>
      <c r="K91" s="89" t="s">
        <v>724</v>
      </c>
      <c r="L91" s="91" t="s">
        <v>725</v>
      </c>
      <c r="M91" s="89"/>
      <c r="N91" s="89" t="s">
        <v>720</v>
      </c>
    </row>
    <row r="92" spans="1:14" x14ac:dyDescent="0.25">
      <c r="A92" s="87" t="str">
        <f t="shared" si="2"/>
        <v>N82109 Speke Health Centre</v>
      </c>
      <c r="B92" s="87" t="s">
        <v>755</v>
      </c>
      <c r="C92" s="88" t="s">
        <v>756</v>
      </c>
      <c r="D92" s="89" t="s">
        <v>515</v>
      </c>
      <c r="E92" s="89" t="s">
        <v>32</v>
      </c>
      <c r="F92" s="88" t="s">
        <v>757</v>
      </c>
      <c r="G92" s="88" t="s">
        <v>123</v>
      </c>
      <c r="H92" s="146" t="s">
        <v>185</v>
      </c>
      <c r="I92" s="88" t="s">
        <v>41</v>
      </c>
      <c r="J92" s="88" t="s">
        <v>41</v>
      </c>
      <c r="K92" s="89" t="s">
        <v>758</v>
      </c>
      <c r="L92" s="91" t="s">
        <v>759</v>
      </c>
      <c r="M92" s="89" t="s">
        <v>188</v>
      </c>
      <c r="N92" s="89" t="s">
        <v>754</v>
      </c>
    </row>
    <row r="93" spans="1:14" x14ac:dyDescent="0.25">
      <c r="A93" s="87" t="str">
        <f t="shared" si="2"/>
        <v xml:space="preserve">N82110 Long Lane Medical Centre </v>
      </c>
      <c r="B93" s="87" t="s">
        <v>492</v>
      </c>
      <c r="C93" s="88" t="s">
        <v>493</v>
      </c>
      <c r="D93" s="89" t="s">
        <v>494</v>
      </c>
      <c r="E93" s="89" t="s">
        <v>32</v>
      </c>
      <c r="F93" s="88" t="s">
        <v>495</v>
      </c>
      <c r="G93" s="88" t="s">
        <v>24</v>
      </c>
      <c r="H93" s="145"/>
      <c r="I93" s="88" t="s">
        <v>25</v>
      </c>
      <c r="J93" s="88" t="s">
        <v>25</v>
      </c>
      <c r="K93" s="89" t="s">
        <v>496</v>
      </c>
      <c r="L93" s="91" t="s">
        <v>497</v>
      </c>
      <c r="M93" s="89"/>
      <c r="N93" s="89" t="s">
        <v>491</v>
      </c>
    </row>
    <row r="94" spans="1:14" x14ac:dyDescent="0.25">
      <c r="A94" s="87" t="str">
        <f t="shared" si="2"/>
        <v>N82113 Fairfield Medical Centre</v>
      </c>
      <c r="B94" s="87" t="s">
        <v>294</v>
      </c>
      <c r="C94" s="88" t="s">
        <v>295</v>
      </c>
      <c r="D94" s="89" t="s">
        <v>108</v>
      </c>
      <c r="E94" s="89" t="s">
        <v>32</v>
      </c>
      <c r="F94" s="88" t="s">
        <v>296</v>
      </c>
      <c r="G94" s="88" t="s">
        <v>24</v>
      </c>
      <c r="H94" s="145"/>
      <c r="I94" s="88" t="s">
        <v>41</v>
      </c>
      <c r="J94" s="88" t="s">
        <v>41</v>
      </c>
      <c r="K94" s="89" t="s">
        <v>297</v>
      </c>
      <c r="L94" s="91" t="s">
        <v>298</v>
      </c>
      <c r="M94" s="89"/>
      <c r="N94" s="89" t="s">
        <v>293</v>
      </c>
    </row>
    <row r="95" spans="1:14" x14ac:dyDescent="0.25">
      <c r="A95" s="87" t="str">
        <f t="shared" si="2"/>
        <v xml:space="preserve">N82115 Vauxhall Health Centre </v>
      </c>
      <c r="B95" s="87" t="s">
        <v>915</v>
      </c>
      <c r="C95" s="88" t="s">
        <v>916</v>
      </c>
      <c r="D95" s="89" t="s">
        <v>135</v>
      </c>
      <c r="E95" s="89" t="s">
        <v>32</v>
      </c>
      <c r="F95" s="88" t="s">
        <v>917</v>
      </c>
      <c r="G95" s="88" t="s">
        <v>123</v>
      </c>
      <c r="H95" s="146" t="s">
        <v>185</v>
      </c>
      <c r="I95" s="88" t="s">
        <v>41</v>
      </c>
      <c r="J95" s="88" t="s">
        <v>41</v>
      </c>
      <c r="K95" s="89" t="s">
        <v>918</v>
      </c>
      <c r="L95" s="91" t="s">
        <v>919</v>
      </c>
      <c r="M95" s="89"/>
      <c r="N95" s="89" t="s">
        <v>914</v>
      </c>
    </row>
    <row r="96" spans="1:14" x14ac:dyDescent="0.25">
      <c r="A96" s="87" t="str">
        <f t="shared" si="2"/>
        <v>N82116 Hillfoot Health</v>
      </c>
      <c r="B96" s="87" t="s">
        <v>400</v>
      </c>
      <c r="C96" s="88" t="s">
        <v>401</v>
      </c>
      <c r="D96" s="89" t="s">
        <v>402</v>
      </c>
      <c r="E96" s="89" t="s">
        <v>86</v>
      </c>
      <c r="F96" s="88" t="s">
        <v>403</v>
      </c>
      <c r="G96" s="88" t="s">
        <v>123</v>
      </c>
      <c r="H96" s="148" t="s">
        <v>185</v>
      </c>
      <c r="I96" s="88" t="s">
        <v>41</v>
      </c>
      <c r="J96" s="88" t="s">
        <v>41</v>
      </c>
      <c r="K96" s="89" t="s">
        <v>404</v>
      </c>
      <c r="L96" s="91" t="s">
        <v>1033</v>
      </c>
      <c r="M96" s="89"/>
      <c r="N96" s="89" t="s">
        <v>399</v>
      </c>
    </row>
    <row r="97" spans="1:14" x14ac:dyDescent="0.25">
      <c r="A97" s="87" t="str">
        <f t="shared" si="2"/>
        <v>N82117 Brownlow Group Practice</v>
      </c>
      <c r="B97" s="87" t="s">
        <v>175</v>
      </c>
      <c r="C97" s="88" t="s">
        <v>176</v>
      </c>
      <c r="D97" s="89" t="s">
        <v>177</v>
      </c>
      <c r="E97" s="89" t="s">
        <v>32</v>
      </c>
      <c r="F97" s="88" t="s">
        <v>178</v>
      </c>
      <c r="G97" s="88" t="s">
        <v>24</v>
      </c>
      <c r="H97" s="145"/>
      <c r="I97" s="88" t="s">
        <v>41</v>
      </c>
      <c r="J97" s="88" t="s">
        <v>41</v>
      </c>
      <c r="K97" s="89" t="s">
        <v>179</v>
      </c>
      <c r="L97" s="91" t="s">
        <v>180</v>
      </c>
      <c r="M97" s="89"/>
      <c r="N97" s="89" t="s">
        <v>174</v>
      </c>
    </row>
    <row r="98" spans="1:14" x14ac:dyDescent="0.25">
      <c r="A98" s="87" t="str">
        <f t="shared" si="2"/>
        <v>N82117 Student Health Centre - Brownlow Health</v>
      </c>
      <c r="B98" s="87" t="s">
        <v>829</v>
      </c>
      <c r="C98" s="88" t="s">
        <v>830</v>
      </c>
      <c r="D98" s="89" t="s">
        <v>32</v>
      </c>
      <c r="E98" s="89" t="s">
        <v>32</v>
      </c>
      <c r="F98" s="88" t="s">
        <v>831</v>
      </c>
      <c r="G98" s="88" t="s">
        <v>24</v>
      </c>
      <c r="H98" s="145"/>
      <c r="I98" s="88" t="s">
        <v>41</v>
      </c>
      <c r="J98" s="88" t="s">
        <v>41</v>
      </c>
      <c r="K98" s="89" t="s">
        <v>179</v>
      </c>
      <c r="L98" s="91" t="s">
        <v>180</v>
      </c>
      <c r="M98" s="89"/>
      <c r="N98" s="89" t="s">
        <v>174</v>
      </c>
    </row>
    <row r="99" spans="1:14" x14ac:dyDescent="0.25">
      <c r="A99" s="87" t="str">
        <f t="shared" si="2"/>
        <v>N82617 Brownlow at Marybone</v>
      </c>
      <c r="B99" s="87" t="s">
        <v>168</v>
      </c>
      <c r="C99" s="88" t="s">
        <v>169</v>
      </c>
      <c r="D99" s="89" t="s">
        <v>170</v>
      </c>
      <c r="E99" s="89" t="s">
        <v>32</v>
      </c>
      <c r="F99" s="88" t="s">
        <v>171</v>
      </c>
      <c r="G99" s="88" t="s">
        <v>24</v>
      </c>
      <c r="H99" s="145"/>
      <c r="I99" s="88" t="s">
        <v>41</v>
      </c>
      <c r="J99" s="88" t="s">
        <v>41</v>
      </c>
      <c r="K99" s="89" t="s">
        <v>172</v>
      </c>
      <c r="L99" s="91" t="s">
        <v>173</v>
      </c>
      <c r="M99" s="89"/>
      <c r="N99" s="89" t="s">
        <v>167</v>
      </c>
    </row>
    <row r="100" spans="1:14" x14ac:dyDescent="0.25">
      <c r="A100" s="87" t="str">
        <f t="shared" ref="A100:A131" si="3">CONCATENATE(N100, " ",B100)</f>
        <v>N82633 Hornspit Medical Centre</v>
      </c>
      <c r="B100" s="87" t="s">
        <v>421</v>
      </c>
      <c r="C100" s="88" t="s">
        <v>422</v>
      </c>
      <c r="D100" s="89" t="s">
        <v>423</v>
      </c>
      <c r="E100" s="89" t="s">
        <v>32</v>
      </c>
      <c r="F100" s="88" t="s">
        <v>424</v>
      </c>
      <c r="G100" s="88" t="s">
        <v>24</v>
      </c>
      <c r="H100" s="145"/>
      <c r="I100" s="88" t="s">
        <v>41</v>
      </c>
      <c r="J100" s="88" t="s">
        <v>41</v>
      </c>
      <c r="K100" s="89" t="s">
        <v>425</v>
      </c>
      <c r="L100" s="91" t="s">
        <v>426</v>
      </c>
      <c r="M100" s="89"/>
      <c r="N100" s="89" t="s">
        <v>420</v>
      </c>
    </row>
    <row r="101" spans="1:14" x14ac:dyDescent="0.25">
      <c r="A101" s="87" t="str">
        <f t="shared" si="3"/>
        <v xml:space="preserve">N82633 Knotty Ash Medical Centre </v>
      </c>
      <c r="B101" s="87" t="s">
        <v>448</v>
      </c>
      <c r="C101" s="88" t="s">
        <v>449</v>
      </c>
      <c r="D101" s="89" t="s">
        <v>450</v>
      </c>
      <c r="E101" s="89" t="s">
        <v>32</v>
      </c>
      <c r="F101" s="88" t="s">
        <v>451</v>
      </c>
      <c r="G101" s="88" t="s">
        <v>24</v>
      </c>
      <c r="H101" s="145"/>
      <c r="I101" s="88" t="s">
        <v>41</v>
      </c>
      <c r="J101" s="88" t="s">
        <v>41</v>
      </c>
      <c r="K101" s="89" t="s">
        <v>452</v>
      </c>
      <c r="L101" s="91" t="s">
        <v>453</v>
      </c>
      <c r="M101" s="89"/>
      <c r="N101" s="101" t="s">
        <v>420</v>
      </c>
    </row>
    <row r="102" spans="1:14" x14ac:dyDescent="0.25">
      <c r="A102" s="87" t="str">
        <f t="shared" si="3"/>
        <v xml:space="preserve">N82633 The Calvary Health Centre </v>
      </c>
      <c r="B102" s="87" t="s">
        <v>838</v>
      </c>
      <c r="C102" s="88" t="s">
        <v>839</v>
      </c>
      <c r="D102" s="89" t="s">
        <v>450</v>
      </c>
      <c r="E102" s="89" t="s">
        <v>32</v>
      </c>
      <c r="F102" s="88" t="s">
        <v>840</v>
      </c>
      <c r="G102" s="88" t="s">
        <v>24</v>
      </c>
      <c r="H102" s="145"/>
      <c r="I102" s="88" t="s">
        <v>41</v>
      </c>
      <c r="J102" s="88" t="s">
        <v>41</v>
      </c>
      <c r="K102" s="89" t="s">
        <v>841</v>
      </c>
      <c r="L102" s="91" t="s">
        <v>453</v>
      </c>
      <c r="M102" s="89"/>
      <c r="N102" s="89" t="s">
        <v>420</v>
      </c>
    </row>
    <row r="103" spans="1:14" x14ac:dyDescent="0.25">
      <c r="A103" s="87" t="str">
        <f t="shared" si="3"/>
        <v>N82641 Sandringham Medical Centre</v>
      </c>
      <c r="B103" s="87" t="s">
        <v>727</v>
      </c>
      <c r="C103" s="88" t="s">
        <v>728</v>
      </c>
      <c r="D103" s="89" t="s">
        <v>729</v>
      </c>
      <c r="E103" s="89" t="s">
        <v>32</v>
      </c>
      <c r="F103" s="88" t="s">
        <v>730</v>
      </c>
      <c r="G103" s="88" t="s">
        <v>24</v>
      </c>
      <c r="H103" s="145"/>
      <c r="I103" s="88" t="s">
        <v>41</v>
      </c>
      <c r="J103" s="88" t="s">
        <v>41</v>
      </c>
      <c r="K103" s="89" t="s">
        <v>731</v>
      </c>
      <c r="L103" s="91" t="s">
        <v>732</v>
      </c>
      <c r="M103" s="89"/>
      <c r="N103" s="89" t="s">
        <v>726</v>
      </c>
    </row>
    <row r="104" spans="1:14" x14ac:dyDescent="0.25">
      <c r="A104" s="87" t="str">
        <f t="shared" si="3"/>
        <v>N82645 Brownlow Health Kensington Park</v>
      </c>
      <c r="B104" s="87" t="s">
        <v>182</v>
      </c>
      <c r="C104" s="88" t="s">
        <v>183</v>
      </c>
      <c r="D104" s="89" t="s">
        <v>102</v>
      </c>
      <c r="E104" s="89" t="s">
        <v>32</v>
      </c>
      <c r="F104" s="107" t="s">
        <v>184</v>
      </c>
      <c r="G104" s="107" t="s">
        <v>123</v>
      </c>
      <c r="H104" s="152" t="s">
        <v>185</v>
      </c>
      <c r="I104" s="88" t="s">
        <v>41</v>
      </c>
      <c r="J104" s="88" t="s">
        <v>41</v>
      </c>
      <c r="K104" s="89" t="s">
        <v>186</v>
      </c>
      <c r="L104" s="91" t="s">
        <v>187</v>
      </c>
      <c r="M104" s="89" t="s">
        <v>188</v>
      </c>
      <c r="N104" s="89" t="s">
        <v>181</v>
      </c>
    </row>
    <row r="105" spans="1:14" x14ac:dyDescent="0.25">
      <c r="A105" s="87" t="str">
        <f t="shared" si="3"/>
        <v xml:space="preserve">N82648 Poulter Road Medical Centre </v>
      </c>
      <c r="B105" s="87" t="s">
        <v>642</v>
      </c>
      <c r="C105" s="88" t="s">
        <v>643</v>
      </c>
      <c r="D105" s="89" t="s">
        <v>135</v>
      </c>
      <c r="E105" s="89" t="s">
        <v>32</v>
      </c>
      <c r="F105" s="88" t="s">
        <v>644</v>
      </c>
      <c r="G105" s="88" t="s">
        <v>24</v>
      </c>
      <c r="H105" s="145"/>
      <c r="I105" s="88" t="s">
        <v>25</v>
      </c>
      <c r="J105" s="88" t="s">
        <v>25</v>
      </c>
      <c r="K105" s="89" t="s">
        <v>645</v>
      </c>
      <c r="L105" s="91" t="s">
        <v>646</v>
      </c>
      <c r="M105" s="89"/>
      <c r="N105" s="89" t="s">
        <v>641</v>
      </c>
    </row>
    <row r="106" spans="1:14" x14ac:dyDescent="0.25">
      <c r="A106" s="87" t="str">
        <f t="shared" si="3"/>
        <v>N82650 Speke Neighbourhood Health Centre</v>
      </c>
      <c r="B106" s="87" t="s">
        <v>761</v>
      </c>
      <c r="C106" s="88" t="s">
        <v>762</v>
      </c>
      <c r="D106" s="89" t="s">
        <v>515</v>
      </c>
      <c r="E106" s="89" t="s">
        <v>32</v>
      </c>
      <c r="F106" s="88" t="s">
        <v>763</v>
      </c>
      <c r="G106" s="88" t="s">
        <v>764</v>
      </c>
      <c r="H106" s="145"/>
      <c r="I106" s="88" t="s">
        <v>41</v>
      </c>
      <c r="J106" s="88" t="s">
        <v>41</v>
      </c>
      <c r="K106" s="89" t="s">
        <v>765</v>
      </c>
      <c r="L106" s="91" t="s">
        <v>766</v>
      </c>
      <c r="M106" s="89"/>
      <c r="N106" s="89" t="s">
        <v>760</v>
      </c>
    </row>
    <row r="107" spans="1:14" x14ac:dyDescent="0.25">
      <c r="A107" s="87" t="str">
        <f>CONCATENATE(N107, " ",B107)</f>
        <v>N82099 Mere Lane Group Practice</v>
      </c>
      <c r="B107" s="87" t="s">
        <v>530</v>
      </c>
      <c r="C107" s="88" t="s">
        <v>531</v>
      </c>
      <c r="D107" s="89" t="s">
        <v>46</v>
      </c>
      <c r="E107" s="89" t="s">
        <v>32</v>
      </c>
      <c r="F107" s="88" t="s">
        <v>361</v>
      </c>
      <c r="G107" s="88" t="s">
        <v>123</v>
      </c>
      <c r="H107" s="146" t="s">
        <v>323</v>
      </c>
      <c r="I107" s="88" t="s">
        <v>41</v>
      </c>
      <c r="J107" s="88" t="s">
        <v>41</v>
      </c>
      <c r="K107" s="89" t="s">
        <v>532</v>
      </c>
      <c r="L107" s="91" t="s">
        <v>533</v>
      </c>
      <c r="M107" s="89" t="s">
        <v>188</v>
      </c>
      <c r="N107" s="89" t="s">
        <v>1111</v>
      </c>
    </row>
    <row r="108" spans="1:14" x14ac:dyDescent="0.25">
      <c r="A108" s="87" t="str">
        <f t="shared" si="3"/>
        <v xml:space="preserve">N82651 Stanley Medical Centre </v>
      </c>
      <c r="B108" s="87" t="s">
        <v>790</v>
      </c>
      <c r="C108" s="88" t="s">
        <v>791</v>
      </c>
      <c r="D108" s="89" t="s">
        <v>135</v>
      </c>
      <c r="E108" s="89" t="s">
        <v>32</v>
      </c>
      <c r="F108" s="88" t="s">
        <v>792</v>
      </c>
      <c r="G108" s="88" t="s">
        <v>24</v>
      </c>
      <c r="H108" s="145"/>
      <c r="I108" s="88" t="s">
        <v>41</v>
      </c>
      <c r="J108" s="88" t="s">
        <v>41</v>
      </c>
      <c r="K108" s="89" t="s">
        <v>793</v>
      </c>
      <c r="L108" s="91" t="s">
        <v>794</v>
      </c>
      <c r="M108" s="89" t="s">
        <v>188</v>
      </c>
      <c r="N108" s="89" t="s">
        <v>529</v>
      </c>
    </row>
    <row r="109" spans="1:14" x14ac:dyDescent="0.25">
      <c r="A109" s="87" t="str">
        <f t="shared" si="3"/>
        <v>N82655 Moss Way Surgery</v>
      </c>
      <c r="B109" s="87" t="s">
        <v>547</v>
      </c>
      <c r="C109" s="88" t="s">
        <v>548</v>
      </c>
      <c r="D109" s="89" t="s">
        <v>234</v>
      </c>
      <c r="E109" s="89" t="s">
        <v>32</v>
      </c>
      <c r="F109" s="88" t="s">
        <v>549</v>
      </c>
      <c r="G109" s="88" t="s">
        <v>24</v>
      </c>
      <c r="H109" s="145"/>
      <c r="I109" s="88" t="s">
        <v>25</v>
      </c>
      <c r="J109" s="88" t="s">
        <v>25</v>
      </c>
      <c r="K109" s="89" t="s">
        <v>550</v>
      </c>
      <c r="L109" s="91" t="s">
        <v>551</v>
      </c>
      <c r="M109" s="89"/>
      <c r="N109" s="89" t="s">
        <v>546</v>
      </c>
    </row>
    <row r="110" spans="1:14" x14ac:dyDescent="0.25">
      <c r="A110" s="87" t="str">
        <f t="shared" si="3"/>
        <v xml:space="preserve">N82664 Rocky Lane Medical Centre </v>
      </c>
      <c r="B110" s="87" t="s">
        <v>698</v>
      </c>
      <c r="C110" s="88" t="s">
        <v>699</v>
      </c>
      <c r="D110" s="89" t="s">
        <v>700</v>
      </c>
      <c r="E110" s="89" t="s">
        <v>32</v>
      </c>
      <c r="F110" s="88" t="s">
        <v>701</v>
      </c>
      <c r="G110" s="88" t="s">
        <v>24</v>
      </c>
      <c r="H110" s="145"/>
      <c r="I110" s="88" t="s">
        <v>41</v>
      </c>
      <c r="J110" s="88" t="s">
        <v>41</v>
      </c>
      <c r="K110" s="89" t="s">
        <v>702</v>
      </c>
      <c r="L110" s="91" t="s">
        <v>703</v>
      </c>
      <c r="M110" s="89"/>
      <c r="N110" s="89" t="s">
        <v>697</v>
      </c>
    </row>
    <row r="111" spans="1:14" x14ac:dyDescent="0.25">
      <c r="A111" s="87" t="str">
        <f t="shared" si="3"/>
        <v>N82668 Walton Village Medical Centre</v>
      </c>
      <c r="B111" s="87" t="s">
        <v>926</v>
      </c>
      <c r="C111" s="88" t="s">
        <v>927</v>
      </c>
      <c r="D111" s="89" t="s">
        <v>204</v>
      </c>
      <c r="E111" s="89" t="s">
        <v>32</v>
      </c>
      <c r="F111" s="88" t="s">
        <v>928</v>
      </c>
      <c r="G111" s="88" t="s">
        <v>24</v>
      </c>
      <c r="H111" s="145"/>
      <c r="I111" s="88" t="s">
        <v>41</v>
      </c>
      <c r="J111" s="88" t="s">
        <v>41</v>
      </c>
      <c r="K111" s="89" t="s">
        <v>929</v>
      </c>
      <c r="L111" s="91" t="s">
        <v>930</v>
      </c>
      <c r="M111" s="89"/>
      <c r="N111" s="89" t="s">
        <v>925</v>
      </c>
    </row>
    <row r="112" spans="1:14" x14ac:dyDescent="0.25">
      <c r="A112" s="87" t="str">
        <f t="shared" si="3"/>
        <v>N82669 Great Homer Street Medical Centre</v>
      </c>
      <c r="B112" s="87" t="s">
        <v>359</v>
      </c>
      <c r="C112" s="88" t="s">
        <v>360</v>
      </c>
      <c r="D112" s="89" t="s">
        <v>46</v>
      </c>
      <c r="E112" s="89" t="s">
        <v>32</v>
      </c>
      <c r="F112" s="88" t="s">
        <v>361</v>
      </c>
      <c r="G112" s="88" t="s">
        <v>24</v>
      </c>
      <c r="H112" s="145"/>
      <c r="I112" s="88" t="s">
        <v>41</v>
      </c>
      <c r="J112" s="88" t="s">
        <v>41</v>
      </c>
      <c r="K112" s="89" t="s">
        <v>362</v>
      </c>
      <c r="L112" s="91" t="s">
        <v>363</v>
      </c>
      <c r="M112" s="89"/>
      <c r="N112" s="89" t="s">
        <v>358</v>
      </c>
    </row>
    <row r="113" spans="1:14" x14ac:dyDescent="0.25">
      <c r="A113" s="87" t="str">
        <f t="shared" si="3"/>
        <v xml:space="preserve">N82670 Park View </v>
      </c>
      <c r="B113" s="87" t="s">
        <v>621</v>
      </c>
      <c r="C113" s="88" t="s">
        <v>162</v>
      </c>
      <c r="D113" s="89" t="s">
        <v>163</v>
      </c>
      <c r="E113" s="89" t="s">
        <v>32</v>
      </c>
      <c r="F113" s="88" t="s">
        <v>164</v>
      </c>
      <c r="G113" s="88" t="s">
        <v>24</v>
      </c>
      <c r="H113" s="145"/>
      <c r="I113" s="88" t="s">
        <v>41</v>
      </c>
      <c r="J113" s="88" t="s">
        <v>41</v>
      </c>
      <c r="K113" s="89" t="s">
        <v>622</v>
      </c>
      <c r="L113" s="91" t="s">
        <v>623</v>
      </c>
      <c r="M113" s="89"/>
      <c r="N113" s="89" t="s">
        <v>620</v>
      </c>
    </row>
    <row r="114" spans="1:14" x14ac:dyDescent="0.25">
      <c r="A114" s="87" t="str">
        <f t="shared" si="3"/>
        <v>N82676 Fir Tree Medical Centre</v>
      </c>
      <c r="B114" s="87" t="s">
        <v>300</v>
      </c>
      <c r="C114" s="88" t="s">
        <v>301</v>
      </c>
      <c r="D114" s="89" t="s">
        <v>234</v>
      </c>
      <c r="E114" s="89" t="s">
        <v>32</v>
      </c>
      <c r="F114" s="88" t="s">
        <v>302</v>
      </c>
      <c r="G114" s="88" t="s">
        <v>24</v>
      </c>
      <c r="H114" s="145"/>
      <c r="I114" s="88" t="s">
        <v>25</v>
      </c>
      <c r="J114" s="88" t="s">
        <v>25</v>
      </c>
      <c r="K114" s="89" t="s">
        <v>303</v>
      </c>
      <c r="L114" s="91" t="s">
        <v>304</v>
      </c>
      <c r="M114" s="89"/>
      <c r="N114" s="89" t="s">
        <v>299</v>
      </c>
    </row>
    <row r="115" spans="1:14" x14ac:dyDescent="0.25">
      <c r="A115" s="87" t="str">
        <f t="shared" si="3"/>
        <v>N82677 Ropewalks General Practice</v>
      </c>
      <c r="B115" s="87" t="s">
        <v>705</v>
      </c>
      <c r="C115" s="98" t="s">
        <v>706</v>
      </c>
      <c r="D115" s="98" t="s">
        <v>707</v>
      </c>
      <c r="E115" s="98" t="s">
        <v>32</v>
      </c>
      <c r="F115" s="98" t="s">
        <v>708</v>
      </c>
      <c r="G115" s="89" t="s">
        <v>123</v>
      </c>
      <c r="H115" s="148" t="s">
        <v>185</v>
      </c>
      <c r="I115" s="88" t="s">
        <v>41</v>
      </c>
      <c r="J115" s="88" t="s">
        <v>41</v>
      </c>
      <c r="K115" s="89" t="s">
        <v>179</v>
      </c>
      <c r="L115" s="91" t="s">
        <v>709</v>
      </c>
      <c r="M115" s="89"/>
      <c r="N115" s="89" t="s">
        <v>704</v>
      </c>
    </row>
    <row r="116" spans="1:14" x14ac:dyDescent="0.25">
      <c r="A116" s="87" t="str">
        <f t="shared" si="3"/>
        <v>N82677 We Are With You - Liverpool Central</v>
      </c>
      <c r="B116" s="87" t="s">
        <v>931</v>
      </c>
      <c r="C116" s="88" t="s">
        <v>932</v>
      </c>
      <c r="D116" s="89" t="s">
        <v>933</v>
      </c>
      <c r="E116" s="89" t="s">
        <v>32</v>
      </c>
      <c r="F116" s="88" t="s">
        <v>934</v>
      </c>
      <c r="G116" s="88" t="s">
        <v>74</v>
      </c>
      <c r="H116" s="145"/>
      <c r="I116" s="88" t="s">
        <v>41</v>
      </c>
      <c r="J116" s="88" t="s">
        <v>41</v>
      </c>
      <c r="K116" s="89" t="s">
        <v>935</v>
      </c>
      <c r="L116" s="95" t="s">
        <v>936</v>
      </c>
      <c r="M116" s="89" t="s">
        <v>77</v>
      </c>
      <c r="N116" s="89" t="s">
        <v>704</v>
      </c>
    </row>
    <row r="117" spans="1:14" x14ac:dyDescent="0.25">
      <c r="A117" s="87" t="str">
        <f t="shared" si="3"/>
        <v xml:space="preserve">N82678 Stopgate Medical Centre </v>
      </c>
      <c r="B117" s="87" t="s">
        <v>813</v>
      </c>
      <c r="C117" s="88" t="s">
        <v>814</v>
      </c>
      <c r="D117" s="89" t="s">
        <v>204</v>
      </c>
      <c r="E117" s="89" t="s">
        <v>32</v>
      </c>
      <c r="F117" s="88" t="s">
        <v>815</v>
      </c>
      <c r="G117" s="88" t="s">
        <v>24</v>
      </c>
      <c r="H117" s="145"/>
      <c r="I117" s="88" t="s">
        <v>25</v>
      </c>
      <c r="J117" s="88" t="s">
        <v>25</v>
      </c>
      <c r="K117" s="89" t="s">
        <v>816</v>
      </c>
      <c r="L117" s="91" t="s">
        <v>1040</v>
      </c>
      <c r="M117" s="89"/>
      <c r="N117" s="89" t="s">
        <v>812</v>
      </c>
    </row>
    <row r="118" spans="1:14" x14ac:dyDescent="0.25">
      <c r="A118" s="87" t="str">
        <f t="shared" si="3"/>
        <v>N82695 Albion Surgery</v>
      </c>
      <c r="B118" s="87" t="s">
        <v>65</v>
      </c>
      <c r="C118" s="88" t="s">
        <v>66</v>
      </c>
      <c r="D118" s="89" t="s">
        <v>67</v>
      </c>
      <c r="E118" s="89" t="s">
        <v>32</v>
      </c>
      <c r="F118" s="88" t="s">
        <v>68</v>
      </c>
      <c r="G118" s="88" t="s">
        <v>24</v>
      </c>
      <c r="H118" s="145"/>
      <c r="I118" s="88" t="s">
        <v>41</v>
      </c>
      <c r="J118" s="88" t="s">
        <v>41</v>
      </c>
      <c r="K118" s="89" t="s">
        <v>69</v>
      </c>
      <c r="L118" s="91" t="s">
        <v>70</v>
      </c>
      <c r="M118" s="89"/>
      <c r="N118" s="89" t="s">
        <v>64</v>
      </c>
    </row>
    <row r="119" spans="1:14" x14ac:dyDescent="0.25">
      <c r="A119" s="87" t="str">
        <f t="shared" si="3"/>
        <v xml:space="preserve">N82761 Bigham Road Medical Centre </v>
      </c>
      <c r="B119" s="87" t="s">
        <v>106</v>
      </c>
      <c r="C119" s="88" t="s">
        <v>107</v>
      </c>
      <c r="D119" s="89" t="s">
        <v>108</v>
      </c>
      <c r="E119" s="89" t="s">
        <v>32</v>
      </c>
      <c r="F119" s="88" t="s">
        <v>109</v>
      </c>
      <c r="G119" s="88" t="s">
        <v>24</v>
      </c>
      <c r="H119" s="145"/>
      <c r="I119" s="88" t="s">
        <v>41</v>
      </c>
      <c r="J119" s="88" t="s">
        <v>41</v>
      </c>
      <c r="K119" s="89" t="s">
        <v>110</v>
      </c>
      <c r="L119" s="91" t="s">
        <v>111</v>
      </c>
      <c r="M119" s="89"/>
      <c r="N119" s="89" t="s">
        <v>105</v>
      </c>
    </row>
    <row r="120" spans="1:14" x14ac:dyDescent="0.25">
      <c r="A120" s="87" t="str">
        <f t="shared" si="3"/>
        <v xml:space="preserve">N83009 Wingate Medical Centre </v>
      </c>
      <c r="B120" s="87" t="s">
        <v>965</v>
      </c>
      <c r="C120" s="88" t="s">
        <v>966</v>
      </c>
      <c r="D120" s="89" t="s">
        <v>265</v>
      </c>
      <c r="E120" s="89" t="s">
        <v>32</v>
      </c>
      <c r="F120" s="88" t="s">
        <v>967</v>
      </c>
      <c r="G120" s="88" t="s">
        <v>24</v>
      </c>
      <c r="H120" s="145"/>
      <c r="I120" s="88" t="s">
        <v>41</v>
      </c>
      <c r="J120" s="88" t="s">
        <v>41</v>
      </c>
      <c r="K120" s="89" t="s">
        <v>968</v>
      </c>
      <c r="L120" s="91" t="s">
        <v>969</v>
      </c>
      <c r="M120" s="89"/>
      <c r="N120" s="89" t="s">
        <v>964</v>
      </c>
    </row>
    <row r="121" spans="1:14" x14ac:dyDescent="0.25">
      <c r="A121" s="87" t="str">
        <f t="shared" si="3"/>
        <v>N83013 The Health Centre Surgery</v>
      </c>
      <c r="B121" s="87" t="s">
        <v>855</v>
      </c>
      <c r="C121" s="88" t="s">
        <v>469</v>
      </c>
      <c r="D121" s="89" t="s">
        <v>390</v>
      </c>
      <c r="E121" s="89" t="s">
        <v>192</v>
      </c>
      <c r="F121" s="88" t="s">
        <v>391</v>
      </c>
      <c r="G121" s="88" t="s">
        <v>24</v>
      </c>
      <c r="H121" s="145"/>
      <c r="I121" s="88" t="s">
        <v>41</v>
      </c>
      <c r="J121" s="88" t="s">
        <v>41</v>
      </c>
      <c r="K121" s="89" t="s">
        <v>856</v>
      </c>
      <c r="L121" s="91" t="s">
        <v>857</v>
      </c>
      <c r="M121" s="89"/>
      <c r="N121" s="89" t="s">
        <v>854</v>
      </c>
    </row>
    <row r="122" spans="1:14" x14ac:dyDescent="0.25">
      <c r="A122" s="87" t="str">
        <f t="shared" si="3"/>
        <v xml:space="preserve">N83014 Dinas Lane Medical Centre  </v>
      </c>
      <c r="B122" s="87" t="s">
        <v>245</v>
      </c>
      <c r="C122" s="88" t="s">
        <v>246</v>
      </c>
      <c r="D122" s="89" t="s">
        <v>215</v>
      </c>
      <c r="E122" s="89" t="s">
        <v>32</v>
      </c>
      <c r="F122" s="88" t="s">
        <v>247</v>
      </c>
      <c r="G122" s="88" t="s">
        <v>24</v>
      </c>
      <c r="H122" s="145"/>
      <c r="I122" s="88" t="s">
        <v>41</v>
      </c>
      <c r="J122" s="88" t="s">
        <v>41</v>
      </c>
      <c r="K122" s="89" t="s">
        <v>248</v>
      </c>
      <c r="L122" s="91" t="s">
        <v>249</v>
      </c>
      <c r="M122" s="89"/>
      <c r="N122" s="89" t="s">
        <v>244</v>
      </c>
    </row>
    <row r="123" spans="1:14" x14ac:dyDescent="0.25">
      <c r="A123" s="87" t="str">
        <f t="shared" si="3"/>
        <v>N83018 Stockbridge Village Health Centre</v>
      </c>
      <c r="B123" s="87" t="s">
        <v>796</v>
      </c>
      <c r="C123" s="88" t="s">
        <v>797</v>
      </c>
      <c r="D123" s="89" t="s">
        <v>798</v>
      </c>
      <c r="E123" s="89" t="s">
        <v>32</v>
      </c>
      <c r="F123" s="88" t="s">
        <v>799</v>
      </c>
      <c r="G123" s="88" t="s">
        <v>24</v>
      </c>
      <c r="H123" s="145"/>
      <c r="I123" s="88" t="s">
        <v>41</v>
      </c>
      <c r="J123" s="88" t="s">
        <v>41</v>
      </c>
      <c r="K123" s="89" t="s">
        <v>800</v>
      </c>
      <c r="L123" s="91" t="s">
        <v>801</v>
      </c>
      <c r="M123" s="89"/>
      <c r="N123" s="89" t="s">
        <v>795</v>
      </c>
    </row>
    <row r="124" spans="1:14" x14ac:dyDescent="0.25">
      <c r="A124" s="87" t="str">
        <f t="shared" si="3"/>
        <v>N83025 Cornerways Medical Centre</v>
      </c>
      <c r="B124" s="87" t="s">
        <v>214</v>
      </c>
      <c r="C124" s="88" t="s">
        <v>1032</v>
      </c>
      <c r="D124" s="89" t="s">
        <v>215</v>
      </c>
      <c r="E124" s="89" t="s">
        <v>32</v>
      </c>
      <c r="F124" s="88" t="s">
        <v>216</v>
      </c>
      <c r="G124" s="88" t="s">
        <v>24</v>
      </c>
      <c r="H124" s="145"/>
      <c r="I124" s="88" t="s">
        <v>41</v>
      </c>
      <c r="J124" s="88" t="s">
        <v>41</v>
      </c>
      <c r="K124" s="89" t="s">
        <v>217</v>
      </c>
      <c r="L124" s="91" t="s">
        <v>218</v>
      </c>
      <c r="M124" s="89" t="s">
        <v>188</v>
      </c>
      <c r="N124" s="89" t="s">
        <v>213</v>
      </c>
    </row>
    <row r="125" spans="1:14" x14ac:dyDescent="0.25">
      <c r="A125" s="87" t="str">
        <f t="shared" si="3"/>
        <v>N83028 Manor Farm PCRC - Aston Healthcare</v>
      </c>
      <c r="B125" s="87" t="s">
        <v>507</v>
      </c>
      <c r="C125" s="88" t="s">
        <v>508</v>
      </c>
      <c r="D125" s="88" t="s">
        <v>509</v>
      </c>
      <c r="E125" s="88" t="s">
        <v>215</v>
      </c>
      <c r="F125" s="88" t="s">
        <v>510</v>
      </c>
      <c r="G125" s="89" t="s">
        <v>123</v>
      </c>
      <c r="H125" s="148" t="s">
        <v>323</v>
      </c>
      <c r="I125" s="88" t="s">
        <v>41</v>
      </c>
      <c r="J125" s="88" t="s">
        <v>41</v>
      </c>
      <c r="K125" s="89" t="s">
        <v>511</v>
      </c>
      <c r="L125" s="91" t="s">
        <v>512</v>
      </c>
      <c r="M125" s="89"/>
      <c r="N125" s="89" t="s">
        <v>506</v>
      </c>
    </row>
    <row r="126" spans="1:14" x14ac:dyDescent="0.25">
      <c r="A126" s="87" t="str">
        <f t="shared" si="3"/>
        <v>N83028001 Gresford Medical Centre - Aston Healthcare</v>
      </c>
      <c r="B126" s="111" t="s">
        <v>384</v>
      </c>
      <c r="C126" s="88" t="s">
        <v>385</v>
      </c>
      <c r="D126" s="89" t="s">
        <v>215</v>
      </c>
      <c r="E126" s="89" t="s">
        <v>32</v>
      </c>
      <c r="F126" s="88" t="s">
        <v>386</v>
      </c>
      <c r="G126" s="88" t="s">
        <v>24</v>
      </c>
      <c r="H126" s="145"/>
      <c r="I126" s="88" t="s">
        <v>41</v>
      </c>
      <c r="J126" s="88" t="s">
        <v>41</v>
      </c>
      <c r="K126" s="89" t="s">
        <v>387</v>
      </c>
      <c r="L126" s="91" t="s">
        <v>388</v>
      </c>
      <c r="M126" s="89"/>
      <c r="N126" s="89" t="s">
        <v>383</v>
      </c>
    </row>
    <row r="127" spans="1:14" x14ac:dyDescent="0.25">
      <c r="A127" s="87" t="str">
        <f t="shared" si="3"/>
        <v>N83028003 Camberley Medical Centre - Aston Healthcare</v>
      </c>
      <c r="B127" s="87" t="s">
        <v>190</v>
      </c>
      <c r="C127" s="88" t="s">
        <v>191</v>
      </c>
      <c r="D127" s="89" t="s">
        <v>192</v>
      </c>
      <c r="E127" s="89" t="s">
        <v>32</v>
      </c>
      <c r="F127" s="88" t="s">
        <v>193</v>
      </c>
      <c r="G127" s="88" t="s">
        <v>24</v>
      </c>
      <c r="H127" s="145"/>
      <c r="I127" s="88" t="s">
        <v>41</v>
      </c>
      <c r="J127" s="88" t="s">
        <v>41</v>
      </c>
      <c r="K127" s="89" t="s">
        <v>194</v>
      </c>
      <c r="L127" s="91" t="s">
        <v>195</v>
      </c>
      <c r="M127" s="89"/>
      <c r="N127" s="112" t="s">
        <v>189</v>
      </c>
    </row>
    <row r="128" spans="1:14" x14ac:dyDescent="0.25">
      <c r="A128" s="87" t="str">
        <f t="shared" si="3"/>
        <v>N83028004 Leathers Lane Surgery - Aston Healthcare</v>
      </c>
      <c r="B128" s="102" t="s">
        <v>468</v>
      </c>
      <c r="C128" s="103" t="s">
        <v>469</v>
      </c>
      <c r="D128" s="101" t="s">
        <v>390</v>
      </c>
      <c r="E128" s="89" t="s">
        <v>192</v>
      </c>
      <c r="F128" s="103" t="s">
        <v>391</v>
      </c>
      <c r="G128" s="88" t="s">
        <v>24</v>
      </c>
      <c r="H128" s="145"/>
      <c r="I128" s="88" t="s">
        <v>41</v>
      </c>
      <c r="J128" s="88" t="s">
        <v>41</v>
      </c>
      <c r="K128" s="101" t="s">
        <v>470</v>
      </c>
      <c r="L128" s="95" t="s">
        <v>471</v>
      </c>
      <c r="M128" s="89"/>
      <c r="N128" s="113" t="s">
        <v>467</v>
      </c>
    </row>
    <row r="129" spans="1:14" x14ac:dyDescent="0.25">
      <c r="A129" s="87" t="str">
        <f t="shared" si="3"/>
        <v xml:space="preserve">N83030 Pilch Lane Surgery  </v>
      </c>
      <c r="B129" s="87" t="s">
        <v>637</v>
      </c>
      <c r="C129" s="88" t="s">
        <v>638</v>
      </c>
      <c r="D129" s="89" t="s">
        <v>215</v>
      </c>
      <c r="E129" s="89" t="s">
        <v>32</v>
      </c>
      <c r="F129" s="88" t="s">
        <v>386</v>
      </c>
      <c r="G129" s="88" t="s">
        <v>24</v>
      </c>
      <c r="H129" s="145"/>
      <c r="I129" s="88" t="s">
        <v>41</v>
      </c>
      <c r="J129" s="88" t="s">
        <v>41</v>
      </c>
      <c r="K129" s="89" t="s">
        <v>639</v>
      </c>
      <c r="L129" s="91" t="s">
        <v>640</v>
      </c>
      <c r="M129" s="89"/>
      <c r="N129" s="89" t="s">
        <v>636</v>
      </c>
    </row>
    <row r="130" spans="1:14" x14ac:dyDescent="0.25">
      <c r="A130" s="87" t="str">
        <f t="shared" si="3"/>
        <v>N83031 Roseheath Surgery</v>
      </c>
      <c r="B130" s="87" t="s">
        <v>711</v>
      </c>
      <c r="C130" s="88" t="s">
        <v>712</v>
      </c>
      <c r="D130" s="89" t="s">
        <v>192</v>
      </c>
      <c r="E130" s="89" t="s">
        <v>32</v>
      </c>
      <c r="F130" s="88" t="s">
        <v>391</v>
      </c>
      <c r="G130" s="88" t="s">
        <v>24</v>
      </c>
      <c r="H130" s="145"/>
      <c r="I130" s="88" t="s">
        <v>41</v>
      </c>
      <c r="J130" s="88" t="s">
        <v>41</v>
      </c>
      <c r="K130" s="89" t="s">
        <v>713</v>
      </c>
      <c r="L130" s="91" t="s">
        <v>714</v>
      </c>
      <c r="M130" s="89"/>
      <c r="N130" s="89" t="s">
        <v>710</v>
      </c>
    </row>
    <row r="131" spans="1:14" x14ac:dyDescent="0.25">
      <c r="A131" s="87" t="str">
        <f t="shared" si="3"/>
        <v xml:space="preserve">N83032 Millbrook Medical Centre </v>
      </c>
      <c r="B131" s="87" t="s">
        <v>535</v>
      </c>
      <c r="C131" s="88" t="s">
        <v>536</v>
      </c>
      <c r="D131" s="89" t="s">
        <v>265</v>
      </c>
      <c r="E131" s="89" t="s">
        <v>32</v>
      </c>
      <c r="F131" s="88" t="s">
        <v>537</v>
      </c>
      <c r="G131" s="88" t="s">
        <v>24</v>
      </c>
      <c r="H131" s="145"/>
      <c r="I131" s="88" t="s">
        <v>25</v>
      </c>
      <c r="J131" s="88" t="s">
        <v>25</v>
      </c>
      <c r="K131" s="89" t="s">
        <v>538</v>
      </c>
      <c r="L131" s="91" t="s">
        <v>539</v>
      </c>
      <c r="M131" s="89"/>
      <c r="N131" s="89" t="s">
        <v>534</v>
      </c>
    </row>
    <row r="132" spans="1:14" x14ac:dyDescent="0.25">
      <c r="A132" s="87" t="str">
        <f t="shared" ref="A132:A163" si="4">CONCATENATE(N132, " ",B132)</f>
        <v>N83033 St.Laurences Medical Centre</v>
      </c>
      <c r="B132" s="87" t="s">
        <v>785</v>
      </c>
      <c r="C132" s="88" t="s">
        <v>786</v>
      </c>
      <c r="D132" s="89" t="s">
        <v>265</v>
      </c>
      <c r="E132" s="89" t="s">
        <v>32</v>
      </c>
      <c r="F132" s="88" t="s">
        <v>787</v>
      </c>
      <c r="G132" s="88" t="s">
        <v>24</v>
      </c>
      <c r="H132" s="145"/>
      <c r="I132" s="88" t="s">
        <v>41</v>
      </c>
      <c r="J132" s="88" t="s">
        <v>41</v>
      </c>
      <c r="K132" s="89" t="s">
        <v>788</v>
      </c>
      <c r="L132" s="91" t="s">
        <v>789</v>
      </c>
      <c r="M132" s="89"/>
      <c r="N132" s="89" t="s">
        <v>784</v>
      </c>
    </row>
    <row r="133" spans="1:14" x14ac:dyDescent="0.25">
      <c r="A133" s="87" t="str">
        <f t="shared" si="4"/>
        <v xml:space="preserve">N83055 Trentham Medical Centre </v>
      </c>
      <c r="B133" s="87" t="s">
        <v>906</v>
      </c>
      <c r="C133" s="88" t="s">
        <v>774</v>
      </c>
      <c r="D133" s="89" t="s">
        <v>265</v>
      </c>
      <c r="E133" s="89" t="s">
        <v>32</v>
      </c>
      <c r="F133" s="88" t="s">
        <v>769</v>
      </c>
      <c r="G133" s="88" t="s">
        <v>24</v>
      </c>
      <c r="H133" s="145"/>
      <c r="I133" s="88" t="s">
        <v>25</v>
      </c>
      <c r="J133" s="88" t="s">
        <v>25</v>
      </c>
      <c r="K133" s="89" t="s">
        <v>907</v>
      </c>
      <c r="L133" s="91" t="s">
        <v>908</v>
      </c>
      <c r="M133" s="89"/>
      <c r="N133" s="89" t="s">
        <v>905</v>
      </c>
    </row>
    <row r="134" spans="1:14" x14ac:dyDescent="0.25">
      <c r="A134" s="87" t="str">
        <f t="shared" si="4"/>
        <v>N83068 Dr Maassarani &amp; Partners</v>
      </c>
      <c r="B134" s="114" t="s">
        <v>263</v>
      </c>
      <c r="C134" s="88" t="s">
        <v>264</v>
      </c>
      <c r="D134" s="89" t="s">
        <v>265</v>
      </c>
      <c r="E134" s="89" t="s">
        <v>32</v>
      </c>
      <c r="F134" s="88" t="s">
        <v>266</v>
      </c>
      <c r="G134" s="88" t="s">
        <v>24</v>
      </c>
      <c r="H134" s="145"/>
      <c r="I134" s="88" t="s">
        <v>25</v>
      </c>
      <c r="J134" s="88" t="s">
        <v>25</v>
      </c>
      <c r="K134" s="89" t="s">
        <v>267</v>
      </c>
      <c r="L134" s="91" t="s">
        <v>268</v>
      </c>
      <c r="M134" s="89" t="s">
        <v>188</v>
      </c>
      <c r="N134" s="112" t="s">
        <v>262</v>
      </c>
    </row>
    <row r="135" spans="1:14" x14ac:dyDescent="0.25">
      <c r="A135" s="87" t="str">
        <f t="shared" si="4"/>
        <v xml:space="preserve">N83601 The Macmillan Surgery </v>
      </c>
      <c r="B135" s="87" t="s">
        <v>859</v>
      </c>
      <c r="C135" s="88" t="s">
        <v>774</v>
      </c>
      <c r="D135" s="89" t="s">
        <v>265</v>
      </c>
      <c r="E135" s="89" t="s">
        <v>32</v>
      </c>
      <c r="F135" s="88" t="s">
        <v>769</v>
      </c>
      <c r="G135" s="88" t="s">
        <v>24</v>
      </c>
      <c r="H135" s="145"/>
      <c r="I135" s="88" t="s">
        <v>25</v>
      </c>
      <c r="J135" s="88" t="s">
        <v>25</v>
      </c>
      <c r="K135" s="89" t="s">
        <v>860</v>
      </c>
      <c r="L135" s="91" t="s">
        <v>861</v>
      </c>
      <c r="M135" s="89"/>
      <c r="N135" s="89" t="s">
        <v>858</v>
      </c>
    </row>
    <row r="136" spans="1:14" x14ac:dyDescent="0.25">
      <c r="A136" s="87" t="str">
        <f t="shared" si="4"/>
        <v>N83605 Hollies Medical Centre</v>
      </c>
      <c r="B136" s="87" t="s">
        <v>415</v>
      </c>
      <c r="C136" s="88" t="s">
        <v>416</v>
      </c>
      <c r="D136" s="89" t="s">
        <v>215</v>
      </c>
      <c r="E136" s="111" t="s">
        <v>32</v>
      </c>
      <c r="F136" s="88" t="s">
        <v>417</v>
      </c>
      <c r="G136" s="88" t="s">
        <v>24</v>
      </c>
      <c r="H136" s="145"/>
      <c r="I136" s="88" t="s">
        <v>41</v>
      </c>
      <c r="J136" s="88" t="s">
        <v>41</v>
      </c>
      <c r="K136" s="89" t="s">
        <v>418</v>
      </c>
      <c r="L136" s="91" t="s">
        <v>419</v>
      </c>
      <c r="M136" s="89"/>
      <c r="N136" s="89" t="s">
        <v>414</v>
      </c>
    </row>
    <row r="137" spans="1:14" x14ac:dyDescent="0.25">
      <c r="A137" s="87" t="str">
        <f t="shared" si="4"/>
        <v xml:space="preserve">N83608001 Melling Surgery </v>
      </c>
      <c r="B137" s="87" t="s">
        <v>526</v>
      </c>
      <c r="C137" s="88" t="s">
        <v>527</v>
      </c>
      <c r="D137" s="89" t="s">
        <v>265</v>
      </c>
      <c r="E137" s="89" t="s">
        <v>32</v>
      </c>
      <c r="F137" s="88" t="s">
        <v>528</v>
      </c>
      <c r="G137" s="88" t="s">
        <v>24</v>
      </c>
      <c r="H137" s="145"/>
      <c r="I137" s="88" t="s">
        <v>25</v>
      </c>
      <c r="J137" s="88" t="s">
        <v>25</v>
      </c>
      <c r="K137" s="89" t="s">
        <v>267</v>
      </c>
      <c r="L137" s="91" t="s">
        <v>268</v>
      </c>
      <c r="M137" s="89"/>
      <c r="N137" s="112" t="s">
        <v>525</v>
      </c>
    </row>
    <row r="138" spans="1:14" x14ac:dyDescent="0.25">
      <c r="A138" s="87" t="str">
        <f t="shared" si="4"/>
        <v xml:space="preserve">N83619 Roby Medical Centre </v>
      </c>
      <c r="B138" s="87" t="s">
        <v>686</v>
      </c>
      <c r="C138" s="88" t="s">
        <v>687</v>
      </c>
      <c r="D138" s="89" t="s">
        <v>215</v>
      </c>
      <c r="E138" s="89" t="s">
        <v>32</v>
      </c>
      <c r="F138" s="88" t="s">
        <v>688</v>
      </c>
      <c r="G138" s="88" t="s">
        <v>24</v>
      </c>
      <c r="H138" s="145"/>
      <c r="I138" s="88" t="s">
        <v>41</v>
      </c>
      <c r="J138" s="88" t="s">
        <v>41</v>
      </c>
      <c r="K138" s="89" t="s">
        <v>689</v>
      </c>
      <c r="L138" s="91" t="s">
        <v>690</v>
      </c>
      <c r="M138" s="89"/>
      <c r="N138" s="89" t="s">
        <v>685</v>
      </c>
    </row>
    <row r="139" spans="1:14" x14ac:dyDescent="0.25">
      <c r="A139" s="87" t="str">
        <f t="shared" si="4"/>
        <v>N83633 Nutgrove Villa</v>
      </c>
      <c r="B139" s="87" t="s">
        <v>586</v>
      </c>
      <c r="C139" s="88" t="s">
        <v>587</v>
      </c>
      <c r="D139" s="89" t="s">
        <v>215</v>
      </c>
      <c r="E139" s="89" t="s">
        <v>32</v>
      </c>
      <c r="F139" s="88" t="s">
        <v>588</v>
      </c>
      <c r="G139" s="88" t="s">
        <v>24</v>
      </c>
      <c r="H139" s="145"/>
      <c r="I139" s="88" t="s">
        <v>41</v>
      </c>
      <c r="J139" s="88" t="s">
        <v>41</v>
      </c>
      <c r="K139" s="89" t="s">
        <v>589</v>
      </c>
      <c r="L139" s="91" t="s">
        <v>590</v>
      </c>
      <c r="M139" s="89"/>
      <c r="N139" s="89" t="s">
        <v>585</v>
      </c>
    </row>
    <row r="140" spans="1:14" x14ac:dyDescent="0.25">
      <c r="A140" s="87" t="str">
        <f t="shared" si="4"/>
        <v xml:space="preserve">N84001 42 Kingsway Surgery </v>
      </c>
      <c r="B140" s="87" t="s">
        <v>29</v>
      </c>
      <c r="C140" s="88" t="s">
        <v>30</v>
      </c>
      <c r="D140" s="89" t="s">
        <v>31</v>
      </c>
      <c r="E140" s="89" t="s">
        <v>32</v>
      </c>
      <c r="F140" s="88" t="s">
        <v>33</v>
      </c>
      <c r="G140" s="88" t="s">
        <v>24</v>
      </c>
      <c r="H140" s="145"/>
      <c r="I140" s="88" t="s">
        <v>25</v>
      </c>
      <c r="J140" s="88" t="s">
        <v>25</v>
      </c>
      <c r="K140" s="89" t="s">
        <v>34</v>
      </c>
      <c r="L140" s="109" t="s">
        <v>35</v>
      </c>
      <c r="M140" s="89"/>
      <c r="N140" s="89" t="s">
        <v>28</v>
      </c>
    </row>
    <row r="141" spans="1:14" x14ac:dyDescent="0.25">
      <c r="A141" s="87" t="str">
        <f t="shared" si="4"/>
        <v xml:space="preserve">N84002 Aintree Road Medical Centre </v>
      </c>
      <c r="B141" s="87" t="s">
        <v>58</v>
      </c>
      <c r="C141" s="88" t="s">
        <v>59</v>
      </c>
      <c r="D141" s="89" t="s">
        <v>60</v>
      </c>
      <c r="E141" s="89" t="s">
        <v>32</v>
      </c>
      <c r="F141" s="88" t="s">
        <v>61</v>
      </c>
      <c r="G141" s="88" t="s">
        <v>24</v>
      </c>
      <c r="H141" s="145"/>
      <c r="I141" s="88" t="s">
        <v>25</v>
      </c>
      <c r="J141" s="88" t="s">
        <v>25</v>
      </c>
      <c r="K141" s="89" t="s">
        <v>62</v>
      </c>
      <c r="L141" s="91" t="s">
        <v>63</v>
      </c>
      <c r="M141" s="89"/>
      <c r="N141" s="89" t="s">
        <v>57</v>
      </c>
    </row>
    <row r="142" spans="1:14" x14ac:dyDescent="0.25">
      <c r="A142" s="87" t="str">
        <f t="shared" si="4"/>
        <v xml:space="preserve">N84003 High Pastures Surgery </v>
      </c>
      <c r="B142" s="87" t="s">
        <v>394</v>
      </c>
      <c r="C142" s="88" t="s">
        <v>395</v>
      </c>
      <c r="D142" s="89" t="s">
        <v>396</v>
      </c>
      <c r="E142" s="89" t="s">
        <v>32</v>
      </c>
      <c r="F142" s="88" t="s">
        <v>397</v>
      </c>
      <c r="G142" s="88" t="s">
        <v>24</v>
      </c>
      <c r="H142" s="145"/>
      <c r="I142" s="88" t="s">
        <v>25</v>
      </c>
      <c r="J142" s="88" t="s">
        <v>25</v>
      </c>
      <c r="K142" s="89" t="s">
        <v>398</v>
      </c>
      <c r="L142" s="91" t="s">
        <v>1031</v>
      </c>
      <c r="M142" s="89"/>
      <c r="N142" s="89" t="s">
        <v>393</v>
      </c>
    </row>
    <row r="143" spans="1:14" x14ac:dyDescent="0.25">
      <c r="A143" s="87" t="str">
        <f t="shared" si="4"/>
        <v>N84004 Glovers Lane Surgery</v>
      </c>
      <c r="B143" s="87" t="s">
        <v>346</v>
      </c>
      <c r="C143" s="88" t="s">
        <v>347</v>
      </c>
      <c r="D143" s="89" t="s">
        <v>348</v>
      </c>
      <c r="E143" s="89" t="s">
        <v>32</v>
      </c>
      <c r="F143" s="88" t="s">
        <v>349</v>
      </c>
      <c r="G143" s="88" t="s">
        <v>24</v>
      </c>
      <c r="H143" s="145"/>
      <c r="I143" s="88" t="s">
        <v>25</v>
      </c>
      <c r="J143" s="88" t="s">
        <v>25</v>
      </c>
      <c r="K143" s="89" t="s">
        <v>350</v>
      </c>
      <c r="L143" s="91" t="s">
        <v>351</v>
      </c>
      <c r="M143" s="89"/>
      <c r="N143" s="89" t="s">
        <v>345</v>
      </c>
    </row>
    <row r="144" spans="1:14" x14ac:dyDescent="0.25">
      <c r="A144" s="87" t="str">
        <f t="shared" si="4"/>
        <v>N84007 Liverpool Road Medical Practice</v>
      </c>
      <c r="B144" s="87" t="s">
        <v>486</v>
      </c>
      <c r="C144" s="88" t="s">
        <v>487</v>
      </c>
      <c r="D144" s="89" t="s">
        <v>222</v>
      </c>
      <c r="E144" s="89" t="s">
        <v>32</v>
      </c>
      <c r="F144" s="88" t="s">
        <v>488</v>
      </c>
      <c r="G144" s="88" t="s">
        <v>24</v>
      </c>
      <c r="H144" s="145"/>
      <c r="I144" s="88" t="s">
        <v>25</v>
      </c>
      <c r="J144" s="88" t="s">
        <v>25</v>
      </c>
      <c r="K144" s="89" t="s">
        <v>489</v>
      </c>
      <c r="L144" s="91" t="s">
        <v>490</v>
      </c>
      <c r="M144" s="89"/>
      <c r="N144" s="89" t="s">
        <v>485</v>
      </c>
    </row>
    <row r="145" spans="1:14" x14ac:dyDescent="0.25">
      <c r="A145" s="87" t="str">
        <f t="shared" si="4"/>
        <v>N84007002 The Moss Lane Surgery</v>
      </c>
      <c r="B145" s="87" t="s">
        <v>869</v>
      </c>
      <c r="C145" s="88" t="s">
        <v>870</v>
      </c>
      <c r="D145" s="89" t="s">
        <v>121</v>
      </c>
      <c r="E145" s="89" t="s">
        <v>32</v>
      </c>
      <c r="F145" s="88" t="s">
        <v>871</v>
      </c>
      <c r="G145" s="88" t="s">
        <v>24</v>
      </c>
      <c r="H145" s="145"/>
      <c r="I145" s="88" t="s">
        <v>25</v>
      </c>
      <c r="J145" s="88" t="s">
        <v>25</v>
      </c>
      <c r="K145" s="89" t="s">
        <v>872</v>
      </c>
      <c r="L145" s="91" t="s">
        <v>490</v>
      </c>
      <c r="M145" s="89"/>
      <c r="N145" s="89" t="s">
        <v>868</v>
      </c>
    </row>
    <row r="146" spans="1:14" x14ac:dyDescent="0.25">
      <c r="A146" s="87" t="str">
        <f t="shared" si="4"/>
        <v>N84011 Eastview Surgery</v>
      </c>
      <c r="B146" s="87" t="s">
        <v>276</v>
      </c>
      <c r="C146" s="88" t="s">
        <v>277</v>
      </c>
      <c r="D146" s="89" t="s">
        <v>31</v>
      </c>
      <c r="E146" s="89" t="s">
        <v>32</v>
      </c>
      <c r="F146" s="88" t="s">
        <v>278</v>
      </c>
      <c r="G146" s="88" t="s">
        <v>24</v>
      </c>
      <c r="H146" s="145"/>
      <c r="I146" s="88" t="s">
        <v>25</v>
      </c>
      <c r="J146" s="88" t="s">
        <v>25</v>
      </c>
      <c r="K146" s="89" t="s">
        <v>279</v>
      </c>
      <c r="L146" s="91" t="s">
        <v>280</v>
      </c>
      <c r="M146" s="89"/>
      <c r="N146" s="89" t="s">
        <v>275</v>
      </c>
    </row>
    <row r="147" spans="1:14" x14ac:dyDescent="0.25">
      <c r="A147" s="87" t="str">
        <f t="shared" si="4"/>
        <v>N84015 Bootle Village Surgery</v>
      </c>
      <c r="B147" s="87" t="s">
        <v>127</v>
      </c>
      <c r="C147" s="88" t="s">
        <v>128</v>
      </c>
      <c r="D147" s="89" t="s">
        <v>60</v>
      </c>
      <c r="E147" s="89" t="s">
        <v>32</v>
      </c>
      <c r="F147" s="88" t="s">
        <v>129</v>
      </c>
      <c r="G147" s="88" t="s">
        <v>24</v>
      </c>
      <c r="H147" s="145"/>
      <c r="I147" s="88" t="s">
        <v>25</v>
      </c>
      <c r="J147" s="88" t="s">
        <v>25</v>
      </c>
      <c r="K147" s="89" t="s">
        <v>130</v>
      </c>
      <c r="L147" s="91" t="s">
        <v>131</v>
      </c>
      <c r="M147" s="89"/>
      <c r="N147" s="89" t="s">
        <v>126</v>
      </c>
    </row>
    <row r="148" spans="1:14" x14ac:dyDescent="0.25">
      <c r="A148" s="87" t="str">
        <f t="shared" si="4"/>
        <v>N84016 Moore Street Medical Centre</v>
      </c>
      <c r="B148" s="87" t="s">
        <v>541</v>
      </c>
      <c r="C148" s="88" t="s">
        <v>542</v>
      </c>
      <c r="D148" s="89" t="s">
        <v>60</v>
      </c>
      <c r="E148" s="89" t="s">
        <v>32</v>
      </c>
      <c r="F148" s="88" t="s">
        <v>543</v>
      </c>
      <c r="G148" s="88" t="s">
        <v>24</v>
      </c>
      <c r="H148" s="145"/>
      <c r="I148" s="88" t="s">
        <v>41</v>
      </c>
      <c r="J148" s="88" t="s">
        <v>41</v>
      </c>
      <c r="K148" s="89" t="s">
        <v>544</v>
      </c>
      <c r="L148" s="91" t="s">
        <v>545</v>
      </c>
      <c r="M148" s="89"/>
      <c r="N148" s="89" t="s">
        <v>540</v>
      </c>
    </row>
    <row r="149" spans="1:14" x14ac:dyDescent="0.25">
      <c r="A149" s="87" t="str">
        <f t="shared" si="4"/>
        <v xml:space="preserve">N84019 North Park Health Centre </v>
      </c>
      <c r="B149" s="87" t="s">
        <v>580</v>
      </c>
      <c r="C149" s="88" t="s">
        <v>581</v>
      </c>
      <c r="D149" s="89" t="s">
        <v>60</v>
      </c>
      <c r="E149" s="89" t="s">
        <v>32</v>
      </c>
      <c r="F149" s="88" t="s">
        <v>582</v>
      </c>
      <c r="G149" s="88" t="s">
        <v>24</v>
      </c>
      <c r="H149" s="145"/>
      <c r="I149" s="88" t="s">
        <v>25</v>
      </c>
      <c r="J149" s="88" t="s">
        <v>25</v>
      </c>
      <c r="K149" s="89" t="s">
        <v>583</v>
      </c>
      <c r="L149" s="91" t="s">
        <v>584</v>
      </c>
      <c r="M149" s="89"/>
      <c r="N149" s="89" t="s">
        <v>579</v>
      </c>
    </row>
    <row r="150" spans="1:14" x14ac:dyDescent="0.25">
      <c r="A150" s="87" t="str">
        <f t="shared" si="4"/>
        <v>N84020 Blundellsands Surgery</v>
      </c>
      <c r="B150" s="87" t="s">
        <v>113</v>
      </c>
      <c r="C150" s="88" t="s">
        <v>114</v>
      </c>
      <c r="D150" s="89" t="s">
        <v>115</v>
      </c>
      <c r="E150" s="89" t="s">
        <v>32</v>
      </c>
      <c r="F150" s="88" t="s">
        <v>116</v>
      </c>
      <c r="G150" s="88" t="s">
        <v>24</v>
      </c>
      <c r="H150" s="145"/>
      <c r="I150" s="88" t="s">
        <v>25</v>
      </c>
      <c r="J150" s="88" t="s">
        <v>25</v>
      </c>
      <c r="K150" s="89" t="s">
        <v>117</v>
      </c>
      <c r="L150" s="91" t="s">
        <v>118</v>
      </c>
      <c r="M150" s="89"/>
      <c r="N150" s="89" t="s">
        <v>112</v>
      </c>
    </row>
    <row r="151" spans="1:14" x14ac:dyDescent="0.25">
      <c r="A151" s="87" t="str">
        <f t="shared" si="4"/>
        <v xml:space="preserve">N84023 Bridge Road Medical Centre </v>
      </c>
      <c r="B151" s="87" t="s">
        <v>156</v>
      </c>
      <c r="C151" s="88" t="s">
        <v>157</v>
      </c>
      <c r="D151" s="89" t="s">
        <v>22</v>
      </c>
      <c r="E151" s="89" t="s">
        <v>32</v>
      </c>
      <c r="F151" s="88" t="s">
        <v>158</v>
      </c>
      <c r="G151" s="88" t="s">
        <v>24</v>
      </c>
      <c r="H151" s="145"/>
      <c r="I151" s="88" t="s">
        <v>25</v>
      </c>
      <c r="J151" s="88" t="s">
        <v>25</v>
      </c>
      <c r="K151" s="89" t="s">
        <v>159</v>
      </c>
      <c r="L151" s="91" t="s">
        <v>160</v>
      </c>
      <c r="M151" s="89"/>
      <c r="N151" s="89" t="s">
        <v>155</v>
      </c>
    </row>
    <row r="152" spans="1:14" x14ac:dyDescent="0.25">
      <c r="A152" s="87" t="str">
        <f t="shared" si="4"/>
        <v>N84026 Crosby Village Surgery</v>
      </c>
      <c r="B152" s="87" t="s">
        <v>220</v>
      </c>
      <c r="C152" s="88" t="s">
        <v>221</v>
      </c>
      <c r="D152" s="89" t="s">
        <v>222</v>
      </c>
      <c r="E152" s="89" t="s">
        <v>32</v>
      </c>
      <c r="F152" s="88" t="s">
        <v>223</v>
      </c>
      <c r="G152" s="88" t="s">
        <v>24</v>
      </c>
      <c r="H152" s="145"/>
      <c r="I152" s="88" t="s">
        <v>25</v>
      </c>
      <c r="J152" s="88" t="s">
        <v>25</v>
      </c>
      <c r="K152" s="89" t="s">
        <v>224</v>
      </c>
      <c r="L152" s="91" t="s">
        <v>225</v>
      </c>
      <c r="M152" s="89"/>
      <c r="N152" s="89" t="s">
        <v>219</v>
      </c>
    </row>
    <row r="153" spans="1:14" x14ac:dyDescent="0.25">
      <c r="A153" s="87" t="str">
        <f t="shared" si="4"/>
        <v>N84027 Orrell Park Medical Centre</v>
      </c>
      <c r="B153" s="87" t="s">
        <v>609</v>
      </c>
      <c r="C153" s="88" t="s">
        <v>610</v>
      </c>
      <c r="D153" s="89" t="s">
        <v>611</v>
      </c>
      <c r="E153" s="89" t="s">
        <v>32</v>
      </c>
      <c r="F153" s="88" t="s">
        <v>612</v>
      </c>
      <c r="G153" s="88" t="s">
        <v>24</v>
      </c>
      <c r="H153" s="145"/>
      <c r="I153" s="88" t="s">
        <v>25</v>
      </c>
      <c r="J153" s="88" t="s">
        <v>25</v>
      </c>
      <c r="K153" s="89" t="s">
        <v>613</v>
      </c>
      <c r="L153" s="91" t="s">
        <v>614</v>
      </c>
      <c r="M153" s="89"/>
      <c r="N153" s="89" t="s">
        <v>608</v>
      </c>
    </row>
    <row r="154" spans="1:14" x14ac:dyDescent="0.25">
      <c r="A154" s="87" t="str">
        <f t="shared" si="4"/>
        <v xml:space="preserve">N84028 Strand Medical Centre </v>
      </c>
      <c r="B154" s="87" t="s">
        <v>824</v>
      </c>
      <c r="C154" s="88" t="s">
        <v>825</v>
      </c>
      <c r="D154" s="89" t="s">
        <v>60</v>
      </c>
      <c r="E154" s="89" t="s">
        <v>32</v>
      </c>
      <c r="F154" s="88" t="s">
        <v>826</v>
      </c>
      <c r="G154" s="88" t="s">
        <v>24</v>
      </c>
      <c r="H154" s="145"/>
      <c r="I154" s="88" t="s">
        <v>25</v>
      </c>
      <c r="J154" s="88" t="s">
        <v>25</v>
      </c>
      <c r="K154" s="89" t="s">
        <v>827</v>
      </c>
      <c r="L154" s="91" t="s">
        <v>828</v>
      </c>
      <c r="M154" s="89"/>
      <c r="N154" s="89" t="s">
        <v>823</v>
      </c>
    </row>
    <row r="155" spans="1:14" x14ac:dyDescent="0.25">
      <c r="A155" s="87" t="str">
        <f t="shared" si="4"/>
        <v xml:space="preserve">N84029 Ford Medical Practice </v>
      </c>
      <c r="B155" s="87" t="s">
        <v>306</v>
      </c>
      <c r="C155" s="88" t="s">
        <v>307</v>
      </c>
      <c r="D155" s="89" t="s">
        <v>60</v>
      </c>
      <c r="E155" s="89" t="s">
        <v>32</v>
      </c>
      <c r="F155" s="88" t="s">
        <v>308</v>
      </c>
      <c r="G155" s="88" t="s">
        <v>24</v>
      </c>
      <c r="H155" s="145"/>
      <c r="I155" s="88" t="s">
        <v>25</v>
      </c>
      <c r="J155" s="88" t="s">
        <v>25</v>
      </c>
      <c r="K155" s="89" t="s">
        <v>309</v>
      </c>
      <c r="L155" s="91" t="s">
        <v>310</v>
      </c>
      <c r="M155" s="89"/>
      <c r="N155" s="89" t="s">
        <v>305</v>
      </c>
    </row>
    <row r="156" spans="1:14" x14ac:dyDescent="0.25">
      <c r="A156" s="87" t="str">
        <f t="shared" si="4"/>
        <v>N84034 Park Street Surgery</v>
      </c>
      <c r="B156" s="87" t="s">
        <v>616</v>
      </c>
      <c r="C156" s="88" t="s">
        <v>120</v>
      </c>
      <c r="D156" s="89" t="s">
        <v>121</v>
      </c>
      <c r="E156" s="89" t="s">
        <v>32</v>
      </c>
      <c r="F156" s="88" t="s">
        <v>617</v>
      </c>
      <c r="G156" s="88" t="s">
        <v>24</v>
      </c>
      <c r="H156" s="145"/>
      <c r="I156" s="88" t="s">
        <v>25</v>
      </c>
      <c r="J156" s="88" t="s">
        <v>25</v>
      </c>
      <c r="K156" s="89" t="s">
        <v>618</v>
      </c>
      <c r="L156" s="91" t="s">
        <v>619</v>
      </c>
      <c r="M156" s="89"/>
      <c r="N156" s="89" t="s">
        <v>615</v>
      </c>
    </row>
    <row r="157" spans="1:14" x14ac:dyDescent="0.25">
      <c r="A157" s="87" t="str">
        <f t="shared" si="4"/>
        <v>N84035 15 Sefton Road</v>
      </c>
      <c r="B157" s="87" t="s">
        <v>20</v>
      </c>
      <c r="C157" s="88" t="s">
        <v>21</v>
      </c>
      <c r="D157" s="89" t="s">
        <v>20</v>
      </c>
      <c r="E157" s="89" t="s">
        <v>22</v>
      </c>
      <c r="F157" s="88" t="s">
        <v>23</v>
      </c>
      <c r="G157" s="88" t="s">
        <v>24</v>
      </c>
      <c r="H157" s="145"/>
      <c r="I157" s="88" t="s">
        <v>25</v>
      </c>
      <c r="J157" s="88" t="s">
        <v>25</v>
      </c>
      <c r="K157" s="89" t="s">
        <v>26</v>
      </c>
      <c r="L157" s="115" t="s">
        <v>27</v>
      </c>
      <c r="M157" s="89"/>
      <c r="N157" s="89" t="s">
        <v>19</v>
      </c>
    </row>
    <row r="158" spans="1:14" x14ac:dyDescent="0.25">
      <c r="A158" s="87" t="str">
        <f t="shared" si="4"/>
        <v>N84038 Concept House Surgery</v>
      </c>
      <c r="B158" s="89" t="s">
        <v>208</v>
      </c>
      <c r="C158" s="88" t="s">
        <v>209</v>
      </c>
      <c r="D158" s="90" t="s">
        <v>121</v>
      </c>
      <c r="E158" s="89" t="s">
        <v>32</v>
      </c>
      <c r="F158" s="88" t="s">
        <v>210</v>
      </c>
      <c r="G158" s="116" t="s">
        <v>24</v>
      </c>
      <c r="H158" s="153"/>
      <c r="I158" s="88" t="s">
        <v>25</v>
      </c>
      <c r="J158" s="88" t="s">
        <v>25</v>
      </c>
      <c r="K158" s="89" t="s">
        <v>211</v>
      </c>
      <c r="L158" s="117" t="s">
        <v>212</v>
      </c>
      <c r="M158" s="89"/>
      <c r="N158" s="101" t="s">
        <v>207</v>
      </c>
    </row>
    <row r="159" spans="1:14" x14ac:dyDescent="0.25">
      <c r="A159" s="87" t="str">
        <f t="shared" si="4"/>
        <v>N84038 Sefton Road Surgery</v>
      </c>
      <c r="B159" s="89" t="s">
        <v>744</v>
      </c>
      <c r="C159" s="88" t="s">
        <v>1265</v>
      </c>
      <c r="D159" s="89" t="s">
        <v>121</v>
      </c>
      <c r="E159" s="111" t="s">
        <v>32</v>
      </c>
      <c r="F159" s="88" t="s">
        <v>1266</v>
      </c>
      <c r="G159" s="116" t="s">
        <v>24</v>
      </c>
      <c r="H159" s="118"/>
      <c r="I159" s="88" t="s">
        <v>25</v>
      </c>
      <c r="J159" s="88" t="s">
        <v>25</v>
      </c>
      <c r="K159" s="89" t="s">
        <v>745</v>
      </c>
      <c r="L159" s="115" t="s">
        <v>212</v>
      </c>
      <c r="M159" s="89"/>
      <c r="N159" s="89" t="s">
        <v>207</v>
      </c>
    </row>
    <row r="160" spans="1:14" x14ac:dyDescent="0.25">
      <c r="A160" s="87" t="str">
        <f t="shared" si="4"/>
        <v>N84041 Kingsway Surgery</v>
      </c>
      <c r="B160" s="89" t="s">
        <v>438</v>
      </c>
      <c r="C160" s="88" t="s">
        <v>439</v>
      </c>
      <c r="D160" s="89" t="s">
        <v>31</v>
      </c>
      <c r="E160" s="111" t="s">
        <v>32</v>
      </c>
      <c r="F160" s="88" t="s">
        <v>33</v>
      </c>
      <c r="G160" s="116" t="s">
        <v>24</v>
      </c>
      <c r="H160" s="118"/>
      <c r="I160" s="88" t="s">
        <v>25</v>
      </c>
      <c r="J160" s="88" t="s">
        <v>25</v>
      </c>
      <c r="K160" s="89" t="s">
        <v>440</v>
      </c>
      <c r="L160" s="115" t="s">
        <v>441</v>
      </c>
      <c r="M160" s="89"/>
      <c r="N160" s="89" t="s">
        <v>437</v>
      </c>
    </row>
    <row r="161" spans="1:14" x14ac:dyDescent="0.25">
      <c r="A161" s="87" t="str">
        <f t="shared" si="4"/>
        <v>N84043 Seaforth Village Practice</v>
      </c>
      <c r="B161" s="89" t="s">
        <v>734</v>
      </c>
      <c r="C161" s="88" t="s">
        <v>735</v>
      </c>
      <c r="D161" s="89" t="s">
        <v>736</v>
      </c>
      <c r="E161" s="111" t="s">
        <v>32</v>
      </c>
      <c r="F161" s="88" t="s">
        <v>737</v>
      </c>
      <c r="G161" s="116" t="s">
        <v>24</v>
      </c>
      <c r="H161" s="118"/>
      <c r="I161" s="88" t="s">
        <v>25</v>
      </c>
      <c r="J161" s="88" t="s">
        <v>25</v>
      </c>
      <c r="K161" s="89" t="s">
        <v>738</v>
      </c>
      <c r="L161" s="115" t="s">
        <v>739</v>
      </c>
      <c r="M161" s="89"/>
      <c r="N161" s="89" t="s">
        <v>733</v>
      </c>
    </row>
    <row r="162" spans="1:14" x14ac:dyDescent="0.25">
      <c r="A162" s="87" t="str">
        <f t="shared" si="4"/>
        <v>N84605 Litherland Practice</v>
      </c>
      <c r="B162" s="89" t="s">
        <v>473</v>
      </c>
      <c r="C162" s="88" t="s">
        <v>474</v>
      </c>
      <c r="D162" s="89" t="s">
        <v>475</v>
      </c>
      <c r="E162" s="111" t="s">
        <v>32</v>
      </c>
      <c r="F162" s="88" t="s">
        <v>476</v>
      </c>
      <c r="G162" s="116" t="s">
        <v>24</v>
      </c>
      <c r="H162" s="118"/>
      <c r="I162" s="88" t="s">
        <v>25</v>
      </c>
      <c r="J162" s="88" t="s">
        <v>25</v>
      </c>
      <c r="K162" s="89" t="s">
        <v>477</v>
      </c>
      <c r="L162" s="115" t="s">
        <v>478</v>
      </c>
      <c r="M162" s="89"/>
      <c r="N162" s="89" t="s">
        <v>472</v>
      </c>
    </row>
    <row r="163" spans="1:14" x14ac:dyDescent="0.25">
      <c r="A163" s="87" t="str">
        <f t="shared" si="4"/>
        <v xml:space="preserve">N84618 Rawson Road Medical Centre </v>
      </c>
      <c r="B163" s="89" t="s">
        <v>668</v>
      </c>
      <c r="C163" s="88" t="s">
        <v>669</v>
      </c>
      <c r="D163" s="89" t="s">
        <v>670</v>
      </c>
      <c r="E163" s="89" t="s">
        <v>32</v>
      </c>
      <c r="F163" s="88" t="s">
        <v>671</v>
      </c>
      <c r="G163" s="116" t="s">
        <v>24</v>
      </c>
      <c r="H163" s="118"/>
      <c r="I163" s="88" t="s">
        <v>25</v>
      </c>
      <c r="J163" s="88" t="s">
        <v>25</v>
      </c>
      <c r="K163" s="111" t="s">
        <v>672</v>
      </c>
      <c r="L163" s="119" t="s">
        <v>673</v>
      </c>
      <c r="M163" s="89"/>
      <c r="N163" s="89" t="s">
        <v>667</v>
      </c>
    </row>
    <row r="164" spans="1:14" x14ac:dyDescent="0.25">
      <c r="A164" s="87" t="str">
        <f>CONCATENATE(N164, " ",B164)</f>
        <v>N84621 Thornton Family Health Centre</v>
      </c>
      <c r="B164" s="89" t="s">
        <v>895</v>
      </c>
      <c r="C164" s="88" t="s">
        <v>896</v>
      </c>
      <c r="D164" s="89" t="s">
        <v>897</v>
      </c>
      <c r="E164" s="89" t="s">
        <v>32</v>
      </c>
      <c r="F164" s="88" t="s">
        <v>898</v>
      </c>
      <c r="G164" s="116" t="s">
        <v>123</v>
      </c>
      <c r="H164" s="116" t="s">
        <v>124</v>
      </c>
      <c r="I164" s="88" t="s">
        <v>25</v>
      </c>
      <c r="J164" s="88" t="s">
        <v>25</v>
      </c>
      <c r="K164" s="89" t="s">
        <v>571</v>
      </c>
      <c r="L164" s="115" t="s">
        <v>899</v>
      </c>
      <c r="M164" s="89"/>
      <c r="N164" s="89" t="s">
        <v>894</v>
      </c>
    </row>
    <row r="165" spans="1:14" x14ac:dyDescent="0.25">
      <c r="A165" s="87" t="str">
        <f>CONCATENATE(N165, " ",B165)</f>
        <v xml:space="preserve">N84627 Crossways Surgery </v>
      </c>
      <c r="B165" s="89" t="s">
        <v>227</v>
      </c>
      <c r="C165" s="88" t="s">
        <v>228</v>
      </c>
      <c r="D165" s="89" t="s">
        <v>31</v>
      </c>
      <c r="E165" s="89" t="s">
        <v>32</v>
      </c>
      <c r="F165" s="88" t="s">
        <v>229</v>
      </c>
      <c r="G165" s="116" t="s">
        <v>24</v>
      </c>
      <c r="H165" s="118"/>
      <c r="I165" s="88" t="s">
        <v>25</v>
      </c>
      <c r="J165" s="88" t="s">
        <v>25</v>
      </c>
      <c r="K165" s="89" t="s">
        <v>230</v>
      </c>
      <c r="L165" s="115" t="s">
        <v>231</v>
      </c>
      <c r="M165" s="89"/>
      <c r="N165" s="89" t="s">
        <v>226</v>
      </c>
    </row>
    <row r="166" spans="1:14" x14ac:dyDescent="0.25">
      <c r="A166" s="120" t="str">
        <f>CONCATENATE(N166, " ",B166)</f>
        <v>N84630 Netherton Surgery</v>
      </c>
      <c r="B166" s="121" t="s">
        <v>566</v>
      </c>
      <c r="C166" s="126" t="s">
        <v>567</v>
      </c>
      <c r="D166" s="126" t="s">
        <v>568</v>
      </c>
      <c r="E166" s="126" t="s">
        <v>569</v>
      </c>
      <c r="F166" s="126" t="s">
        <v>570</v>
      </c>
      <c r="G166" s="111" t="s">
        <v>123</v>
      </c>
      <c r="H166" s="111" t="s">
        <v>96</v>
      </c>
      <c r="I166" s="88" t="s">
        <v>25</v>
      </c>
      <c r="J166" s="88" t="s">
        <v>25</v>
      </c>
      <c r="K166" s="121" t="s">
        <v>571</v>
      </c>
      <c r="L166" s="122" t="s">
        <v>572</v>
      </c>
      <c r="M166" s="121"/>
      <c r="N166" s="121" t="s">
        <v>565</v>
      </c>
    </row>
    <row r="167" spans="1:14" x14ac:dyDescent="0.25">
      <c r="A167" s="89" t="str">
        <f>CONCATENATE(N167, " ",B167)</f>
        <v>Y00446 Maghull Practice</v>
      </c>
      <c r="B167" s="89" t="s">
        <v>499</v>
      </c>
      <c r="C167" s="88" t="s">
        <v>500</v>
      </c>
      <c r="D167" s="89" t="s">
        <v>501</v>
      </c>
      <c r="E167" s="89" t="s">
        <v>396</v>
      </c>
      <c r="F167" s="88" t="s">
        <v>502</v>
      </c>
      <c r="G167" s="88" t="s">
        <v>123</v>
      </c>
      <c r="H167" s="146" t="s">
        <v>185</v>
      </c>
      <c r="I167" s="88" t="s">
        <v>25</v>
      </c>
      <c r="J167" s="88" t="s">
        <v>25</v>
      </c>
      <c r="K167" s="89" t="s">
        <v>503</v>
      </c>
      <c r="L167" s="91" t="s">
        <v>504</v>
      </c>
      <c r="M167" s="89" t="s">
        <v>505</v>
      </c>
      <c r="N167" s="89" t="s">
        <v>498</v>
      </c>
    </row>
    <row r="168" spans="1:14" x14ac:dyDescent="0.25">
      <c r="A168" s="90" t="s">
        <v>1084</v>
      </c>
      <c r="B168" s="90" t="s">
        <v>256</v>
      </c>
      <c r="C168" s="94" t="s">
        <v>257</v>
      </c>
      <c r="D168" s="90" t="s">
        <v>1085</v>
      </c>
      <c r="E168" s="90" t="s">
        <v>32</v>
      </c>
      <c r="F168" s="94" t="s">
        <v>259</v>
      </c>
      <c r="G168" s="94" t="s">
        <v>74</v>
      </c>
      <c r="H168" s="118"/>
      <c r="I168" s="88" t="s">
        <v>41</v>
      </c>
      <c r="J168" s="88" t="s">
        <v>41</v>
      </c>
      <c r="K168" s="90"/>
      <c r="L168" s="90"/>
      <c r="M168" s="90" t="s">
        <v>77</v>
      </c>
      <c r="N168" s="90" t="s">
        <v>255</v>
      </c>
    </row>
    <row r="169" spans="1:14" x14ac:dyDescent="0.25">
      <c r="A169" s="89" t="s">
        <v>1093</v>
      </c>
      <c r="B169" s="89" t="s">
        <v>915</v>
      </c>
      <c r="C169" s="88" t="s">
        <v>916</v>
      </c>
      <c r="D169" s="89" t="s">
        <v>135</v>
      </c>
      <c r="E169" s="89" t="s">
        <v>32</v>
      </c>
      <c r="F169" s="88" t="s">
        <v>917</v>
      </c>
      <c r="G169" s="88" t="s">
        <v>123</v>
      </c>
      <c r="H169" s="146" t="s">
        <v>185</v>
      </c>
      <c r="I169" s="88" t="s">
        <v>41</v>
      </c>
      <c r="J169" s="88" t="s">
        <v>41</v>
      </c>
      <c r="K169" s="89" t="s">
        <v>918</v>
      </c>
      <c r="L169" s="89"/>
      <c r="M169" s="103" t="s">
        <v>77</v>
      </c>
      <c r="N169" s="89" t="s">
        <v>988</v>
      </c>
    </row>
    <row r="170" spans="1:14" x14ac:dyDescent="0.25">
      <c r="A170" s="89" t="s">
        <v>1092</v>
      </c>
      <c r="B170" s="123" t="s">
        <v>1100</v>
      </c>
      <c r="C170" s="103" t="s">
        <v>1086</v>
      </c>
      <c r="D170" s="101" t="s">
        <v>1087</v>
      </c>
      <c r="E170" s="101" t="s">
        <v>1088</v>
      </c>
      <c r="F170" s="103" t="s">
        <v>1089</v>
      </c>
      <c r="G170" s="88" t="s">
        <v>24</v>
      </c>
      <c r="H170" s="148" t="s">
        <v>1091</v>
      </c>
      <c r="I170" s="88" t="s">
        <v>41</v>
      </c>
      <c r="J170" s="88" t="s">
        <v>41</v>
      </c>
      <c r="K170" s="101" t="s">
        <v>1090</v>
      </c>
      <c r="L170" s="89"/>
      <c r="M170" s="89"/>
      <c r="N170" s="101" t="s">
        <v>988</v>
      </c>
    </row>
    <row r="171" spans="1:14" x14ac:dyDescent="0.25">
      <c r="A171" s="124" t="s">
        <v>1099</v>
      </c>
      <c r="B171" s="125" t="s">
        <v>1094</v>
      </c>
      <c r="C171" s="103" t="s">
        <v>1095</v>
      </c>
      <c r="D171" s="101" t="s">
        <v>700</v>
      </c>
      <c r="E171" s="101" t="s">
        <v>32</v>
      </c>
      <c r="F171" s="125" t="s">
        <v>1096</v>
      </c>
      <c r="G171" s="103" t="s">
        <v>1097</v>
      </c>
      <c r="H171" s="145"/>
      <c r="I171" s="103" t="s">
        <v>41</v>
      </c>
      <c r="J171" s="103" t="s">
        <v>41</v>
      </c>
      <c r="K171" s="101" t="s">
        <v>1098</v>
      </c>
      <c r="L171" s="89"/>
      <c r="M171" s="89" t="s">
        <v>77</v>
      </c>
      <c r="N171" s="101" t="s">
        <v>988</v>
      </c>
    </row>
    <row r="172" spans="1:14" x14ac:dyDescent="0.25">
      <c r="A172" s="127" t="s">
        <v>1103</v>
      </c>
      <c r="B172" s="121" t="s">
        <v>474</v>
      </c>
      <c r="C172" s="128" t="s">
        <v>475</v>
      </c>
      <c r="D172" s="129" t="s">
        <v>22</v>
      </c>
      <c r="E172" s="129" t="s">
        <v>32</v>
      </c>
      <c r="F172" s="128" t="s">
        <v>476</v>
      </c>
      <c r="G172" s="128" t="s">
        <v>1104</v>
      </c>
      <c r="H172" s="154"/>
      <c r="I172" s="103" t="s">
        <v>41</v>
      </c>
      <c r="J172" s="103" t="s">
        <v>41</v>
      </c>
      <c r="K172" s="127" t="s">
        <v>1105</v>
      </c>
      <c r="L172" s="130" t="s">
        <v>1106</v>
      </c>
      <c r="M172" s="121"/>
      <c r="N172" s="127" t="s">
        <v>1107</v>
      </c>
    </row>
    <row r="173" spans="1:14" x14ac:dyDescent="0.25">
      <c r="A173" s="131" t="s">
        <v>1108</v>
      </c>
      <c r="B173" s="131" t="s">
        <v>500</v>
      </c>
      <c r="C173" s="132" t="s">
        <v>1109</v>
      </c>
      <c r="D173" s="101" t="s">
        <v>396</v>
      </c>
      <c r="E173" s="101" t="s">
        <v>32</v>
      </c>
      <c r="F173" s="103" t="s">
        <v>502</v>
      </c>
      <c r="G173" s="88" t="s">
        <v>123</v>
      </c>
      <c r="H173" s="146" t="s">
        <v>185</v>
      </c>
      <c r="I173" s="89" t="s">
        <v>25</v>
      </c>
      <c r="J173" s="89" t="s">
        <v>25</v>
      </c>
      <c r="K173" s="103" t="s">
        <v>1110</v>
      </c>
      <c r="L173" s="133"/>
      <c r="M173" s="133"/>
      <c r="N173" s="133"/>
    </row>
    <row r="174" spans="1:14" x14ac:dyDescent="0.25">
      <c r="A174" s="101" t="s">
        <v>1112</v>
      </c>
      <c r="B174" s="133" t="s">
        <v>1115</v>
      </c>
      <c r="C174" s="134" t="s">
        <v>1114</v>
      </c>
      <c r="D174" s="133"/>
      <c r="E174" s="101" t="s">
        <v>32</v>
      </c>
      <c r="F174" s="134" t="s">
        <v>1113</v>
      </c>
      <c r="G174" s="103" t="s">
        <v>1097</v>
      </c>
      <c r="H174" s="155"/>
      <c r="I174" s="103" t="s">
        <v>41</v>
      </c>
      <c r="J174" s="103" t="s">
        <v>41</v>
      </c>
      <c r="K174" s="101" t="s">
        <v>1116</v>
      </c>
      <c r="L174" s="133" t="s">
        <v>1117</v>
      </c>
      <c r="M174" s="133"/>
      <c r="N174" s="101" t="s">
        <v>988</v>
      </c>
    </row>
    <row r="175" spans="1:14" x14ac:dyDescent="0.25">
      <c r="A175" s="87" t="str">
        <f t="shared" ref="A175" si="5">CONCATENATE(N175, " ",B175)</f>
        <v>N82662 Dunstan Village Group Practice</v>
      </c>
      <c r="B175" s="87" t="s">
        <v>1119</v>
      </c>
      <c r="C175" s="88" t="s">
        <v>271</v>
      </c>
      <c r="D175" s="89" t="s">
        <v>991</v>
      </c>
      <c r="E175" s="89" t="s">
        <v>32</v>
      </c>
      <c r="F175" s="88" t="s">
        <v>272</v>
      </c>
      <c r="G175" s="88" t="s">
        <v>123</v>
      </c>
      <c r="H175" s="146"/>
      <c r="I175" s="88" t="s">
        <v>41</v>
      </c>
      <c r="J175" s="88" t="s">
        <v>41</v>
      </c>
      <c r="K175" s="89" t="s">
        <v>273</v>
      </c>
      <c r="L175" s="91"/>
      <c r="M175" s="89"/>
      <c r="N175" s="89" t="s">
        <v>1118</v>
      </c>
    </row>
    <row r="176" spans="1:14" x14ac:dyDescent="0.25">
      <c r="A176" s="87" t="str">
        <f t="shared" ref="A176" si="6">CONCATENATE(N176, " ",B176)</f>
        <v>* Community Heart Failure Team</v>
      </c>
      <c r="B176" s="87" t="s">
        <v>1120</v>
      </c>
      <c r="C176" s="88" t="s">
        <v>1122</v>
      </c>
      <c r="D176" s="89" t="s">
        <v>750</v>
      </c>
      <c r="E176" s="89" t="s">
        <v>32</v>
      </c>
      <c r="F176" s="88" t="s">
        <v>1121</v>
      </c>
      <c r="G176" s="88" t="s">
        <v>123</v>
      </c>
      <c r="H176" s="146"/>
      <c r="I176" s="88" t="s">
        <v>41</v>
      </c>
      <c r="J176" s="88" t="s">
        <v>41</v>
      </c>
      <c r="K176" s="89"/>
      <c r="L176" s="91"/>
      <c r="M176" s="89"/>
      <c r="N176" s="89" t="s">
        <v>988</v>
      </c>
    </row>
    <row r="177" spans="1:14" x14ac:dyDescent="0.25">
      <c r="A177" s="89" t="str">
        <f t="shared" ref="A177:A186" si="7">CONCATENATE(N177, " ",B177)</f>
        <v>* Community Diabetes Team</v>
      </c>
      <c r="B177" s="135" t="s">
        <v>1125</v>
      </c>
      <c r="C177" s="135" t="s">
        <v>474</v>
      </c>
      <c r="D177" s="135" t="s">
        <v>475</v>
      </c>
      <c r="E177" s="89" t="s">
        <v>32</v>
      </c>
      <c r="F177" s="88" t="s">
        <v>476</v>
      </c>
      <c r="G177" s="88" t="s">
        <v>123</v>
      </c>
      <c r="H177" s="146"/>
      <c r="I177" s="88" t="s">
        <v>41</v>
      </c>
      <c r="J177" s="88" t="s">
        <v>41</v>
      </c>
      <c r="K177" s="135" t="s">
        <v>1124</v>
      </c>
      <c r="L177" s="136" t="s">
        <v>1123</v>
      </c>
      <c r="M177" s="89"/>
      <c r="N177" s="89" t="s">
        <v>988</v>
      </c>
    </row>
    <row r="178" spans="1:14" x14ac:dyDescent="0.25">
      <c r="A178" s="89" t="str">
        <f t="shared" si="7"/>
        <v>N84025 Westway Medical Centre - South Sefton CCG</v>
      </c>
      <c r="B178" s="131" t="s">
        <v>1128</v>
      </c>
      <c r="C178" s="131" t="s">
        <v>1127</v>
      </c>
      <c r="D178" s="131" t="s">
        <v>396</v>
      </c>
      <c r="E178" s="89" t="s">
        <v>32</v>
      </c>
      <c r="F178" s="131" t="s">
        <v>1129</v>
      </c>
      <c r="G178" s="103" t="s">
        <v>24</v>
      </c>
      <c r="H178" s="155"/>
      <c r="I178" s="88" t="s">
        <v>41</v>
      </c>
      <c r="J178" s="88" t="s">
        <v>41</v>
      </c>
      <c r="K178" s="101" t="s">
        <v>1130</v>
      </c>
      <c r="L178" s="133" t="s">
        <v>1131</v>
      </c>
      <c r="M178" s="133"/>
      <c r="N178" s="101" t="s">
        <v>1126</v>
      </c>
    </row>
    <row r="179" spans="1:14" x14ac:dyDescent="0.25">
      <c r="A179" s="89" t="str">
        <f t="shared" si="7"/>
        <v>* District Nurses - Merseycare- Goodlass Road</v>
      </c>
      <c r="B179" s="135" t="s">
        <v>1132</v>
      </c>
      <c r="C179" s="135" t="s">
        <v>1133</v>
      </c>
      <c r="D179" s="133" t="s">
        <v>515</v>
      </c>
      <c r="E179" s="101" t="s">
        <v>990</v>
      </c>
      <c r="F179" s="103" t="s">
        <v>1101</v>
      </c>
      <c r="G179" s="103" t="s">
        <v>123</v>
      </c>
      <c r="H179" s="155"/>
      <c r="I179" s="88" t="s">
        <v>41</v>
      </c>
      <c r="J179" s="88" t="s">
        <v>41</v>
      </c>
      <c r="K179" s="101" t="s">
        <v>1102</v>
      </c>
      <c r="L179" s="133" t="s">
        <v>1134</v>
      </c>
      <c r="M179" s="133" t="s">
        <v>77</v>
      </c>
      <c r="N179" s="101" t="s">
        <v>988</v>
      </c>
    </row>
    <row r="180" spans="1:14" x14ac:dyDescent="0.25">
      <c r="A180" s="89" t="str">
        <f t="shared" si="7"/>
        <v>N82646 Dr Jude's Practise Picton neighbourhood Health and Childrens Centre</v>
      </c>
      <c r="B180" s="135" t="s">
        <v>1310</v>
      </c>
      <c r="C180" s="135" t="s">
        <v>633</v>
      </c>
      <c r="D180" s="89" t="s">
        <v>991</v>
      </c>
      <c r="E180" s="101" t="s">
        <v>990</v>
      </c>
      <c r="F180" s="103" t="s">
        <v>272</v>
      </c>
      <c r="G180" s="103" t="s">
        <v>24</v>
      </c>
      <c r="H180" s="155"/>
      <c r="I180" s="88" t="s">
        <v>41</v>
      </c>
      <c r="J180" s="88" t="s">
        <v>41</v>
      </c>
      <c r="K180" s="101" t="s">
        <v>1136</v>
      </c>
      <c r="L180" s="133" t="s">
        <v>1137</v>
      </c>
      <c r="M180" s="133"/>
      <c r="N180" s="101" t="s">
        <v>1135</v>
      </c>
    </row>
    <row r="181" spans="1:14" x14ac:dyDescent="0.25">
      <c r="A181" s="89" t="str">
        <f t="shared" si="7"/>
        <v>* Merseycare Perinatal Mental Health Team - LWH</v>
      </c>
      <c r="B181" s="137" t="s">
        <v>1138</v>
      </c>
      <c r="C181" s="137" t="s">
        <v>1139</v>
      </c>
      <c r="D181" s="137" t="s">
        <v>1140</v>
      </c>
      <c r="E181" s="101" t="s">
        <v>32</v>
      </c>
      <c r="F181" s="103" t="s">
        <v>1141</v>
      </c>
      <c r="G181" s="103" t="s">
        <v>74</v>
      </c>
      <c r="H181" s="155"/>
      <c r="I181" s="88" t="s">
        <v>41</v>
      </c>
      <c r="J181" s="88" t="s">
        <v>41</v>
      </c>
      <c r="K181" s="101" t="s">
        <v>1142</v>
      </c>
      <c r="L181" s="133" t="s">
        <v>1143</v>
      </c>
      <c r="M181" s="133"/>
      <c r="N181" s="101" t="s">
        <v>988</v>
      </c>
    </row>
    <row r="182" spans="1:14" ht="17.25" x14ac:dyDescent="0.25">
      <c r="A182" s="89" t="str">
        <f t="shared" si="7"/>
        <v>* Axess sexual health centre </v>
      </c>
      <c r="B182" s="131" t="s">
        <v>1144</v>
      </c>
      <c r="C182" s="131" t="s">
        <v>1149</v>
      </c>
      <c r="D182" s="131" t="s">
        <v>1145</v>
      </c>
      <c r="E182" s="101" t="s">
        <v>32</v>
      </c>
      <c r="F182" s="103" t="s">
        <v>1146</v>
      </c>
      <c r="G182" s="103" t="s">
        <v>74</v>
      </c>
      <c r="H182" s="155"/>
      <c r="I182" s="88" t="s">
        <v>41</v>
      </c>
      <c r="J182" s="88" t="s">
        <v>41</v>
      </c>
      <c r="K182" s="101" t="s">
        <v>1147</v>
      </c>
      <c r="L182" s="133" t="s">
        <v>1148</v>
      </c>
      <c r="M182" s="133" t="s">
        <v>77</v>
      </c>
      <c r="N182" s="101" t="s">
        <v>988</v>
      </c>
    </row>
    <row r="183" spans="1:14" x14ac:dyDescent="0.25">
      <c r="A183" s="88" t="str">
        <f t="shared" si="7"/>
        <v>* Community TB Service &amp; Community HIV Team (Specialist Nurses)</v>
      </c>
      <c r="B183" s="138" t="s">
        <v>1152</v>
      </c>
      <c r="C183" s="138" t="s">
        <v>1153</v>
      </c>
      <c r="D183" s="138" t="s">
        <v>1154</v>
      </c>
      <c r="E183" s="101" t="s">
        <v>32</v>
      </c>
      <c r="F183" s="103" t="s">
        <v>1151</v>
      </c>
      <c r="G183" s="103" t="s">
        <v>74</v>
      </c>
      <c r="H183" s="156"/>
      <c r="I183" s="88" t="s">
        <v>41</v>
      </c>
      <c r="J183" s="88" t="s">
        <v>41</v>
      </c>
      <c r="K183" s="101" t="s">
        <v>1150</v>
      </c>
      <c r="L183" s="139"/>
      <c r="M183" s="133" t="s">
        <v>77</v>
      </c>
      <c r="N183" s="101" t="s">
        <v>988</v>
      </c>
    </row>
    <row r="184" spans="1:14" x14ac:dyDescent="0.25">
      <c r="A184" s="88" t="str">
        <f t="shared" si="7"/>
        <v>* Kensington Neighbourhood Health Centre - Mersey Care</v>
      </c>
      <c r="B184" s="139" t="s">
        <v>1155</v>
      </c>
      <c r="C184" s="139" t="s">
        <v>1156</v>
      </c>
      <c r="D184" s="139" t="s">
        <v>102</v>
      </c>
      <c r="E184" s="101" t="s">
        <v>32</v>
      </c>
      <c r="F184" s="103" t="s">
        <v>184</v>
      </c>
      <c r="G184" s="103" t="s">
        <v>74</v>
      </c>
      <c r="H184" s="156"/>
      <c r="I184" s="88" t="s">
        <v>41</v>
      </c>
      <c r="J184" s="88" t="s">
        <v>41</v>
      </c>
      <c r="K184" s="139"/>
      <c r="L184" s="91" t="s">
        <v>1038</v>
      </c>
      <c r="M184" s="133" t="s">
        <v>77</v>
      </c>
      <c r="N184" s="101" t="s">
        <v>988</v>
      </c>
    </row>
    <row r="185" spans="1:14" x14ac:dyDescent="0.25">
      <c r="A185" s="88" t="str">
        <f t="shared" si="7"/>
        <v>* South Liverpool Treatment Centre - Mersey Care</v>
      </c>
      <c r="B185" s="139" t="s">
        <v>1157</v>
      </c>
      <c r="C185" s="139" t="s">
        <v>320</v>
      </c>
      <c r="D185" s="139" t="s">
        <v>321</v>
      </c>
      <c r="E185" s="101" t="s">
        <v>32</v>
      </c>
      <c r="F185" s="103" t="s">
        <v>322</v>
      </c>
      <c r="G185" s="103" t="s">
        <v>74</v>
      </c>
      <c r="H185" s="156"/>
      <c r="I185" s="88" t="s">
        <v>41</v>
      </c>
      <c r="J185" s="88" t="s">
        <v>41</v>
      </c>
      <c r="K185" s="139"/>
      <c r="L185" s="91" t="s">
        <v>1038</v>
      </c>
      <c r="M185" s="133" t="s">
        <v>77</v>
      </c>
      <c r="N185" s="101" t="s">
        <v>988</v>
      </c>
    </row>
    <row r="186" spans="1:14" x14ac:dyDescent="0.25">
      <c r="A186" s="88" t="str">
        <f t="shared" si="7"/>
        <v>* Riverside District Nurses</v>
      </c>
      <c r="B186" s="139" t="s">
        <v>1159</v>
      </c>
      <c r="C186" s="139" t="s">
        <v>1160</v>
      </c>
      <c r="D186" s="139"/>
      <c r="E186" s="101" t="s">
        <v>32</v>
      </c>
      <c r="F186" s="103" t="s">
        <v>1161</v>
      </c>
      <c r="G186" s="103" t="s">
        <v>74</v>
      </c>
      <c r="H186" s="156"/>
      <c r="I186" s="88" t="s">
        <v>41</v>
      </c>
      <c r="J186" s="88" t="s">
        <v>41</v>
      </c>
      <c r="K186" s="101" t="s">
        <v>1163</v>
      </c>
      <c r="L186" s="141" t="s">
        <v>1162</v>
      </c>
      <c r="M186" s="133" t="s">
        <v>77</v>
      </c>
      <c r="N186" s="101" t="s">
        <v>988</v>
      </c>
    </row>
    <row r="187" spans="1:14" x14ac:dyDescent="0.25">
      <c r="A187" s="89" t="str">
        <f t="shared" ref="A187:A199" si="8">CONCATENATE(N187, " ",B187)</f>
        <v>* Phlebotomy - Merseycare- Goodlass Road</v>
      </c>
      <c r="B187" s="135" t="s">
        <v>1164</v>
      </c>
      <c r="C187" s="135" t="s">
        <v>1133</v>
      </c>
      <c r="D187" s="133" t="s">
        <v>515</v>
      </c>
      <c r="E187" s="101" t="s">
        <v>990</v>
      </c>
      <c r="F187" s="103" t="s">
        <v>1101</v>
      </c>
      <c r="G187" s="103" t="s">
        <v>123</v>
      </c>
      <c r="H187" s="155"/>
      <c r="I187" s="88" t="s">
        <v>41</v>
      </c>
      <c r="J187" s="88" t="s">
        <v>41</v>
      </c>
      <c r="K187" s="101" t="s">
        <v>1102</v>
      </c>
      <c r="L187" s="133" t="s">
        <v>1134</v>
      </c>
      <c r="M187" s="133" t="s">
        <v>77</v>
      </c>
      <c r="N187" s="101" t="s">
        <v>988</v>
      </c>
    </row>
    <row r="188" spans="1:14" x14ac:dyDescent="0.25">
      <c r="A188" s="89" t="str">
        <f t="shared" si="8"/>
        <v>* Knowsley Community Learning Disability Team</v>
      </c>
      <c r="B188" s="142" t="s">
        <v>1203</v>
      </c>
      <c r="C188" s="142" t="s">
        <v>1165</v>
      </c>
      <c r="D188" s="143" t="s">
        <v>450</v>
      </c>
      <c r="E188" s="101" t="s">
        <v>32</v>
      </c>
      <c r="F188" s="103" t="s">
        <v>1166</v>
      </c>
      <c r="G188" s="103" t="s">
        <v>123</v>
      </c>
      <c r="H188" s="156"/>
      <c r="I188" s="88" t="s">
        <v>41</v>
      </c>
      <c r="J188" s="88" t="s">
        <v>41</v>
      </c>
      <c r="K188" s="139"/>
      <c r="L188" s="139"/>
      <c r="M188" s="133" t="s">
        <v>77</v>
      </c>
      <c r="N188" s="101" t="s">
        <v>988</v>
      </c>
    </row>
    <row r="189" spans="1:14" x14ac:dyDescent="0.25">
      <c r="A189" s="103" t="str">
        <f t="shared" si="8"/>
        <v>* Occupational Health - Merseycare</v>
      </c>
      <c r="B189" s="142" t="s">
        <v>1170</v>
      </c>
      <c r="C189" s="142" t="s">
        <v>1171</v>
      </c>
      <c r="D189" s="143" t="s">
        <v>121</v>
      </c>
      <c r="E189" s="101" t="s">
        <v>32</v>
      </c>
      <c r="F189" s="103" t="s">
        <v>1169</v>
      </c>
      <c r="G189" s="103" t="s">
        <v>123</v>
      </c>
      <c r="H189" s="156"/>
      <c r="I189" s="88" t="s">
        <v>41</v>
      </c>
      <c r="J189" s="88" t="s">
        <v>41</v>
      </c>
      <c r="K189" s="139" t="s">
        <v>1168</v>
      </c>
      <c r="L189" s="144" t="s">
        <v>1167</v>
      </c>
      <c r="M189" s="133" t="s">
        <v>77</v>
      </c>
      <c r="N189" s="101" t="s">
        <v>988</v>
      </c>
    </row>
    <row r="190" spans="1:14" x14ac:dyDescent="0.25">
      <c r="A190" s="103" t="str">
        <f t="shared" si="8"/>
        <v>* City Walk In Centre</v>
      </c>
      <c r="B190" s="142" t="s">
        <v>1172</v>
      </c>
      <c r="C190" s="142" t="s">
        <v>1173</v>
      </c>
      <c r="D190" s="139"/>
      <c r="E190" s="101" t="s">
        <v>32</v>
      </c>
      <c r="F190" s="103" t="s">
        <v>1174</v>
      </c>
      <c r="G190" s="103" t="s">
        <v>123</v>
      </c>
      <c r="H190" s="156"/>
      <c r="I190" s="88" t="s">
        <v>41</v>
      </c>
      <c r="J190" s="88" t="s">
        <v>41</v>
      </c>
      <c r="K190" s="142" t="s">
        <v>1175</v>
      </c>
      <c r="L190" s="139" t="s">
        <v>1176</v>
      </c>
      <c r="M190" s="133" t="s">
        <v>77</v>
      </c>
      <c r="N190" s="101" t="s">
        <v>988</v>
      </c>
    </row>
    <row r="191" spans="1:14" x14ac:dyDescent="0.25">
      <c r="A191" s="103" t="str">
        <f t="shared" si="8"/>
        <v>* Leigh Moss Hospital - Merseycare</v>
      </c>
      <c r="B191" s="139" t="s">
        <v>1180</v>
      </c>
      <c r="C191" s="139" t="s">
        <v>1181</v>
      </c>
      <c r="D191" s="139" t="s">
        <v>198</v>
      </c>
      <c r="E191" s="101" t="s">
        <v>32</v>
      </c>
      <c r="F191" s="139" t="s">
        <v>1179</v>
      </c>
      <c r="G191" s="103" t="s">
        <v>74</v>
      </c>
      <c r="H191" s="139"/>
      <c r="I191" s="88" t="s">
        <v>41</v>
      </c>
      <c r="J191" s="88" t="s">
        <v>41</v>
      </c>
      <c r="K191" s="139" t="s">
        <v>1178</v>
      </c>
      <c r="L191" s="141" t="s">
        <v>1177</v>
      </c>
      <c r="M191" s="133" t="s">
        <v>77</v>
      </c>
      <c r="N191" s="139" t="s">
        <v>988</v>
      </c>
    </row>
    <row r="192" spans="1:14" x14ac:dyDescent="0.25">
      <c r="A192" s="103" t="str">
        <f t="shared" si="8"/>
        <v>N82646 Dr Jude Practice Riverside &amp; Picton</v>
      </c>
      <c r="B192" s="139" t="s">
        <v>1182</v>
      </c>
      <c r="C192" s="139" t="s">
        <v>681</v>
      </c>
      <c r="D192" s="139" t="s">
        <v>682</v>
      </c>
      <c r="E192" s="139" t="s">
        <v>32</v>
      </c>
      <c r="F192" s="139" t="s">
        <v>252</v>
      </c>
      <c r="G192" s="139" t="s">
        <v>24</v>
      </c>
      <c r="H192" s="139"/>
      <c r="I192" s="88" t="s">
        <v>41</v>
      </c>
      <c r="J192" s="88" t="s">
        <v>41</v>
      </c>
      <c r="K192" s="139" t="s">
        <v>1183</v>
      </c>
      <c r="L192" s="141" t="s">
        <v>1184</v>
      </c>
      <c r="M192" s="139" t="s">
        <v>24</v>
      </c>
      <c r="N192" s="139" t="s">
        <v>1135</v>
      </c>
    </row>
    <row r="193" spans="1:14" x14ac:dyDescent="0.25">
      <c r="A193" s="103" t="str">
        <f t="shared" si="8"/>
        <v>* Moss House CMHT - Merseycare</v>
      </c>
      <c r="B193" s="139" t="s">
        <v>1188</v>
      </c>
      <c r="C193" s="139" t="s">
        <v>1189</v>
      </c>
      <c r="D193" s="139" t="s">
        <v>1193</v>
      </c>
      <c r="E193" s="139" t="s">
        <v>32</v>
      </c>
      <c r="F193" s="139" t="s">
        <v>1187</v>
      </c>
      <c r="G193" s="103" t="s">
        <v>74</v>
      </c>
      <c r="H193" s="139"/>
      <c r="I193" s="88" t="s">
        <v>41</v>
      </c>
      <c r="J193" s="88" t="s">
        <v>41</v>
      </c>
      <c r="K193" s="139" t="s">
        <v>1186</v>
      </c>
      <c r="L193" s="141" t="s">
        <v>1185</v>
      </c>
      <c r="M193" s="133" t="s">
        <v>77</v>
      </c>
      <c r="N193" s="139" t="s">
        <v>988</v>
      </c>
    </row>
    <row r="194" spans="1:14" x14ac:dyDescent="0.25">
      <c r="A194" s="103" t="str">
        <f t="shared" si="8"/>
        <v>* Waterloo Dialysis Unit</v>
      </c>
      <c r="B194" s="139" t="s">
        <v>1194</v>
      </c>
      <c r="C194" s="139" t="s">
        <v>1195</v>
      </c>
      <c r="D194" s="139" t="s">
        <v>1196</v>
      </c>
      <c r="E194" s="139" t="s">
        <v>32</v>
      </c>
      <c r="F194" s="139" t="s">
        <v>1192</v>
      </c>
      <c r="G194" s="103" t="s">
        <v>74</v>
      </c>
      <c r="H194" s="139"/>
      <c r="I194" s="88" t="s">
        <v>41</v>
      </c>
      <c r="J194" s="88" t="s">
        <v>41</v>
      </c>
      <c r="K194" s="139" t="s">
        <v>1191</v>
      </c>
      <c r="L194" s="141" t="s">
        <v>1190</v>
      </c>
      <c r="M194" s="133" t="s">
        <v>77</v>
      </c>
      <c r="N194" s="139" t="s">
        <v>988</v>
      </c>
    </row>
    <row r="195" spans="1:14" x14ac:dyDescent="0.25">
      <c r="A195" s="103" t="str">
        <f t="shared" si="8"/>
        <v>* Ashworth Health Centre - Merseycare</v>
      </c>
      <c r="B195" s="139" t="s">
        <v>1199</v>
      </c>
      <c r="C195" s="139" t="s">
        <v>1200</v>
      </c>
      <c r="D195" s="139" t="s">
        <v>1201</v>
      </c>
      <c r="E195" s="139" t="s">
        <v>32</v>
      </c>
      <c r="F195" s="139" t="s">
        <v>1202</v>
      </c>
      <c r="G195" s="103" t="s">
        <v>123</v>
      </c>
      <c r="H195" s="139"/>
      <c r="I195" s="88" t="s">
        <v>41</v>
      </c>
      <c r="J195" s="88" t="s">
        <v>41</v>
      </c>
      <c r="K195" s="139" t="s">
        <v>1197</v>
      </c>
      <c r="L195" s="141" t="s">
        <v>1198</v>
      </c>
      <c r="M195" s="139" t="s">
        <v>24</v>
      </c>
      <c r="N195" s="139" t="s">
        <v>988</v>
      </c>
    </row>
    <row r="196" spans="1:14" x14ac:dyDescent="0.25">
      <c r="A196" s="103" t="str">
        <f t="shared" si="8"/>
        <v>* Everton Health Centre - Merseycare</v>
      </c>
      <c r="B196" s="139" t="s">
        <v>1204</v>
      </c>
      <c r="C196" s="139" t="s">
        <v>66</v>
      </c>
      <c r="D196" s="139" t="s">
        <v>32</v>
      </c>
      <c r="E196" s="139" t="s">
        <v>32</v>
      </c>
      <c r="F196" s="139" t="s">
        <v>68</v>
      </c>
      <c r="G196" s="103" t="s">
        <v>123</v>
      </c>
      <c r="H196" s="139"/>
      <c r="I196" s="88" t="s">
        <v>41</v>
      </c>
      <c r="J196" s="88" t="s">
        <v>41</v>
      </c>
      <c r="K196" s="139">
        <v>77775009081</v>
      </c>
      <c r="L196" s="141" t="s">
        <v>1038</v>
      </c>
      <c r="M196" s="139" t="s">
        <v>24</v>
      </c>
      <c r="N196" s="139" t="s">
        <v>988</v>
      </c>
    </row>
    <row r="197" spans="1:14" x14ac:dyDescent="0.25">
      <c r="A197" s="103" t="str">
        <f t="shared" si="8"/>
        <v>* Health &amp; Wellbeing/ Neuromodulation Clinic Broadoak Unit</v>
      </c>
      <c r="B197" s="139" t="s">
        <v>1208</v>
      </c>
      <c r="C197" s="139" t="s">
        <v>1205</v>
      </c>
      <c r="D197" s="139" t="s">
        <v>32</v>
      </c>
      <c r="E197" s="139" t="s">
        <v>32</v>
      </c>
      <c r="F197" s="139" t="s">
        <v>1206</v>
      </c>
      <c r="G197" s="103" t="s">
        <v>123</v>
      </c>
      <c r="H197" s="139"/>
      <c r="I197" s="88" t="s">
        <v>41</v>
      </c>
      <c r="J197" s="88" t="s">
        <v>41</v>
      </c>
      <c r="K197" s="139"/>
      <c r="L197" s="141" t="s">
        <v>1207</v>
      </c>
      <c r="M197" s="133" t="s">
        <v>77</v>
      </c>
      <c r="N197" s="139" t="s">
        <v>988</v>
      </c>
    </row>
    <row r="198" spans="1:14" ht="15.75" x14ac:dyDescent="0.25">
      <c r="A198" s="103" t="str">
        <f t="shared" si="8"/>
        <v>* ICRAS South Sefton Nursing Neighbourhood</v>
      </c>
      <c r="B198" s="157" t="s">
        <v>1209</v>
      </c>
      <c r="C198" s="139" t="s">
        <v>1210</v>
      </c>
      <c r="D198" s="139" t="s">
        <v>475</v>
      </c>
      <c r="E198" s="139" t="s">
        <v>32</v>
      </c>
      <c r="F198" s="139" t="s">
        <v>1211</v>
      </c>
      <c r="G198" s="103" t="s">
        <v>123</v>
      </c>
      <c r="H198" s="139"/>
      <c r="I198" s="88" t="s">
        <v>41</v>
      </c>
      <c r="J198" s="88" t="s">
        <v>41</v>
      </c>
      <c r="K198" s="139" t="s">
        <v>1212</v>
      </c>
      <c r="L198" s="141" t="s">
        <v>1213</v>
      </c>
      <c r="M198" s="139" t="s">
        <v>77</v>
      </c>
      <c r="N198" s="139" t="s">
        <v>988</v>
      </c>
    </row>
    <row r="199" spans="1:14" x14ac:dyDescent="0.25">
      <c r="A199" s="139" t="str">
        <f t="shared" si="8"/>
        <v>* Maghull Health Centre - Mersey Care</v>
      </c>
      <c r="B199" s="139" t="s">
        <v>1215</v>
      </c>
      <c r="C199" s="139" t="s">
        <v>501</v>
      </c>
      <c r="D199" s="139" t="s">
        <v>396</v>
      </c>
      <c r="E199" s="139" t="s">
        <v>32</v>
      </c>
      <c r="F199" s="139" t="s">
        <v>502</v>
      </c>
      <c r="G199" s="103" t="s">
        <v>74</v>
      </c>
      <c r="H199" s="139"/>
      <c r="I199" s="89" t="s">
        <v>25</v>
      </c>
      <c r="J199" s="89" t="s">
        <v>25</v>
      </c>
      <c r="K199" s="139">
        <v>7900258017</v>
      </c>
      <c r="L199" s="141" t="s">
        <v>1036</v>
      </c>
      <c r="M199" s="139" t="s">
        <v>77</v>
      </c>
      <c r="N199" s="139" t="s">
        <v>988</v>
      </c>
    </row>
    <row r="200" spans="1:14" x14ac:dyDescent="0.25">
      <c r="A200" s="139" t="str">
        <f t="shared" ref="A200:A208" si="9">CONCATENATE(N200, " ",B200)</f>
        <v>* Picton Health Centre - Mersey Care</v>
      </c>
      <c r="B200" s="139" t="s">
        <v>1216</v>
      </c>
      <c r="C200" s="139" t="s">
        <v>633</v>
      </c>
      <c r="D200" s="139" t="s">
        <v>991</v>
      </c>
      <c r="E200" s="139" t="s">
        <v>32</v>
      </c>
      <c r="F200" s="139" t="s">
        <v>272</v>
      </c>
      <c r="G200" s="103" t="s">
        <v>74</v>
      </c>
      <c r="H200" s="139"/>
      <c r="I200" s="89" t="s">
        <v>25</v>
      </c>
      <c r="J200" s="89" t="s">
        <v>25</v>
      </c>
      <c r="K200" s="139">
        <v>77775009081</v>
      </c>
      <c r="L200" s="91" t="s">
        <v>1038</v>
      </c>
      <c r="M200" s="139" t="s">
        <v>77</v>
      </c>
      <c r="N200" s="139" t="s">
        <v>988</v>
      </c>
    </row>
    <row r="201" spans="1:14" x14ac:dyDescent="0.25">
      <c r="A201" s="139" t="str">
        <f t="shared" si="9"/>
        <v>* Crisis Resolution Home Treatment Team</v>
      </c>
      <c r="B201" s="142" t="s">
        <v>1218</v>
      </c>
      <c r="C201" s="142" t="s">
        <v>1205</v>
      </c>
      <c r="D201" s="142" t="s">
        <v>1217</v>
      </c>
      <c r="E201" s="142" t="s">
        <v>32</v>
      </c>
      <c r="F201" s="142" t="s">
        <v>1206</v>
      </c>
      <c r="G201" s="103" t="s">
        <v>123</v>
      </c>
      <c r="H201" s="139"/>
      <c r="I201" s="103" t="s">
        <v>41</v>
      </c>
      <c r="J201" s="103" t="s">
        <v>41</v>
      </c>
      <c r="K201" s="142" t="s">
        <v>1219</v>
      </c>
      <c r="L201" s="141" t="s">
        <v>1220</v>
      </c>
      <c r="M201" s="142" t="s">
        <v>77</v>
      </c>
      <c r="N201" s="142" t="s">
        <v>988</v>
      </c>
    </row>
    <row r="202" spans="1:14" x14ac:dyDescent="0.25">
      <c r="A202" s="139" t="str">
        <f t="shared" si="9"/>
        <v>* Community Cardiac Team South Sefton</v>
      </c>
      <c r="B202" s="142" t="s">
        <v>1227</v>
      </c>
      <c r="C202" s="142" t="s">
        <v>474</v>
      </c>
      <c r="D202" s="142" t="s">
        <v>475</v>
      </c>
      <c r="E202" s="142" t="s">
        <v>32</v>
      </c>
      <c r="F202" s="142" t="s">
        <v>476</v>
      </c>
      <c r="G202" s="103" t="s">
        <v>123</v>
      </c>
      <c r="H202" s="139"/>
      <c r="I202" s="103" t="s">
        <v>41</v>
      </c>
      <c r="J202" s="103" t="s">
        <v>41</v>
      </c>
      <c r="K202" s="103" t="s">
        <v>1221</v>
      </c>
      <c r="L202" s="158" t="s">
        <v>1222</v>
      </c>
      <c r="M202" s="142" t="s">
        <v>77</v>
      </c>
      <c r="N202" s="142" t="s">
        <v>988</v>
      </c>
    </row>
    <row r="203" spans="1:14" x14ac:dyDescent="0.25">
      <c r="A203" s="139" t="str">
        <f t="shared" si="9"/>
        <v>* ICRAS North Nursing Neighbourhood</v>
      </c>
      <c r="B203" s="142" t="s">
        <v>1223</v>
      </c>
      <c r="C203" s="142" t="s">
        <v>1224</v>
      </c>
      <c r="D203" s="142" t="s">
        <v>475</v>
      </c>
      <c r="E203" s="142" t="s">
        <v>32</v>
      </c>
      <c r="F203" s="142" t="s">
        <v>476</v>
      </c>
      <c r="G203" s="103" t="s">
        <v>123</v>
      </c>
      <c r="H203" s="139"/>
      <c r="I203" s="103" t="s">
        <v>41</v>
      </c>
      <c r="J203" s="103" t="s">
        <v>41</v>
      </c>
      <c r="K203" s="142" t="s">
        <v>1225</v>
      </c>
      <c r="L203" s="158" t="s">
        <v>1226</v>
      </c>
      <c r="M203" s="142" t="s">
        <v>77</v>
      </c>
      <c r="N203" s="142" t="s">
        <v>988</v>
      </c>
    </row>
    <row r="204" spans="1:14" x14ac:dyDescent="0.25">
      <c r="A204" s="139" t="str">
        <f t="shared" si="9"/>
        <v>* Asylum Service (Primary Care 24)</v>
      </c>
      <c r="B204" s="142" t="s">
        <v>1228</v>
      </c>
      <c r="C204" s="142" t="s">
        <v>1229</v>
      </c>
      <c r="D204" s="142" t="s">
        <v>1230</v>
      </c>
      <c r="E204" s="142" t="s">
        <v>32</v>
      </c>
      <c r="F204" s="142" t="s">
        <v>1231</v>
      </c>
      <c r="G204" s="103" t="s">
        <v>123</v>
      </c>
      <c r="H204" s="139"/>
      <c r="I204" s="103" t="s">
        <v>41</v>
      </c>
      <c r="J204" s="103" t="s">
        <v>41</v>
      </c>
      <c r="K204" s="142" t="s">
        <v>1232</v>
      </c>
      <c r="L204" s="158" t="s">
        <v>1233</v>
      </c>
      <c r="M204" s="142" t="s">
        <v>24</v>
      </c>
      <c r="N204" s="142" t="s">
        <v>988</v>
      </c>
    </row>
    <row r="205" spans="1:14" x14ac:dyDescent="0.25">
      <c r="A205" s="139" t="str">
        <f t="shared" si="9"/>
        <v>* Millbrook Medical Centre: Primary Care Recource Centre</v>
      </c>
      <c r="B205" s="142" t="s">
        <v>1234</v>
      </c>
      <c r="C205" s="142" t="s">
        <v>264</v>
      </c>
      <c r="D205" s="142" t="s">
        <v>1236</v>
      </c>
      <c r="E205" s="142" t="s">
        <v>32</v>
      </c>
      <c r="F205" s="142" t="s">
        <v>1235</v>
      </c>
      <c r="G205" s="103" t="s">
        <v>123</v>
      </c>
      <c r="H205" s="139"/>
      <c r="I205" s="103" t="s">
        <v>41</v>
      </c>
      <c r="J205" s="103" t="s">
        <v>41</v>
      </c>
      <c r="K205" s="142" t="s">
        <v>538</v>
      </c>
      <c r="L205" s="158" t="s">
        <v>1237</v>
      </c>
      <c r="M205" s="142" t="s">
        <v>24</v>
      </c>
      <c r="N205" s="142" t="s">
        <v>988</v>
      </c>
    </row>
    <row r="206" spans="1:14" x14ac:dyDescent="0.25">
      <c r="A206" s="139" t="str">
        <f t="shared" si="9"/>
        <v>* Sefton Community Respiratory Team (Actrite)</v>
      </c>
      <c r="B206" s="159" t="s">
        <v>1240</v>
      </c>
      <c r="C206" s="142" t="s">
        <v>474</v>
      </c>
      <c r="D206" s="142" t="s">
        <v>475</v>
      </c>
      <c r="E206" s="142" t="s">
        <v>32</v>
      </c>
      <c r="F206" s="142" t="s">
        <v>476</v>
      </c>
      <c r="G206" s="103" t="s">
        <v>123</v>
      </c>
      <c r="H206" s="139"/>
      <c r="I206" s="103" t="s">
        <v>25</v>
      </c>
      <c r="J206" s="103" t="s">
        <v>25</v>
      </c>
      <c r="K206" s="142" t="s">
        <v>1238</v>
      </c>
      <c r="L206" s="158" t="s">
        <v>1239</v>
      </c>
      <c r="M206" s="142" t="s">
        <v>77</v>
      </c>
      <c r="N206" s="142" t="s">
        <v>988</v>
      </c>
    </row>
    <row r="207" spans="1:14" x14ac:dyDescent="0.25">
      <c r="A207" s="139" t="str">
        <f t="shared" si="9"/>
        <v>* Bootle Health Centre - Mersey Care</v>
      </c>
      <c r="B207" s="159" t="s">
        <v>119</v>
      </c>
      <c r="C207" s="142" t="s">
        <v>1246</v>
      </c>
      <c r="D207" s="142" t="s">
        <v>682</v>
      </c>
      <c r="E207" s="142" t="s">
        <v>32</v>
      </c>
      <c r="F207" s="142" t="s">
        <v>122</v>
      </c>
      <c r="G207" s="103" t="s">
        <v>123</v>
      </c>
      <c r="H207" s="139"/>
      <c r="I207" s="103" t="s">
        <v>41</v>
      </c>
      <c r="J207" s="103" t="s">
        <v>41</v>
      </c>
      <c r="K207" s="142" t="s">
        <v>1247</v>
      </c>
      <c r="L207" s="158" t="s">
        <v>1248</v>
      </c>
      <c r="M207" s="142" t="s">
        <v>77</v>
      </c>
      <c r="N207" s="142" t="s">
        <v>988</v>
      </c>
    </row>
    <row r="208" spans="1:14" x14ac:dyDescent="0.25">
      <c r="A208" s="139" t="str">
        <f t="shared" si="9"/>
        <v>* ICRAS: 23 Goodlass Road 2nd Floor</v>
      </c>
      <c r="B208" s="142" t="s">
        <v>1241</v>
      </c>
      <c r="C208" s="139" t="s">
        <v>1242</v>
      </c>
      <c r="D208" s="139" t="s">
        <v>1243</v>
      </c>
      <c r="E208" s="139" t="s">
        <v>32</v>
      </c>
      <c r="F208" s="139" t="s">
        <v>1101</v>
      </c>
      <c r="G208" s="103" t="s">
        <v>123</v>
      </c>
      <c r="H208" s="139"/>
      <c r="I208" s="103" t="s">
        <v>41</v>
      </c>
      <c r="J208" s="103" t="s">
        <v>41</v>
      </c>
      <c r="K208" s="103" t="s">
        <v>1244</v>
      </c>
      <c r="L208" s="158" t="s">
        <v>1245</v>
      </c>
      <c r="M208" s="103" t="s">
        <v>77</v>
      </c>
      <c r="N208" s="103" t="s">
        <v>988</v>
      </c>
    </row>
    <row r="209" spans="1:14" x14ac:dyDescent="0.25">
      <c r="A209" s="139" t="str">
        <f t="shared" ref="A209:A229" si="10">CONCATENATE(N209, " ",B209)</f>
        <v>* Theatre Team: Park Road Clinic</v>
      </c>
      <c r="B209" s="160" t="s">
        <v>1249</v>
      </c>
      <c r="C209" s="160" t="s">
        <v>1252</v>
      </c>
      <c r="D209" s="160" t="s">
        <v>31</v>
      </c>
      <c r="E209" s="160" t="s">
        <v>32</v>
      </c>
      <c r="F209" s="160" t="s">
        <v>1253</v>
      </c>
      <c r="G209" s="161" t="s">
        <v>123</v>
      </c>
      <c r="I209" s="161" t="s">
        <v>41</v>
      </c>
      <c r="J209" s="161" t="s">
        <v>41</v>
      </c>
      <c r="K209" s="160" t="s">
        <v>1250</v>
      </c>
      <c r="L209" s="162" t="s">
        <v>1251</v>
      </c>
      <c r="M209" s="160" t="s">
        <v>77</v>
      </c>
      <c r="N209" s="160" t="s">
        <v>988</v>
      </c>
    </row>
    <row r="210" spans="1:14" x14ac:dyDescent="0.25">
      <c r="A210" s="139" t="str">
        <f t="shared" si="10"/>
        <v>* Liverpool and Sefton Community IV Therapy Team</v>
      </c>
      <c r="B210" s="142" t="s">
        <v>1254</v>
      </c>
      <c r="C210" s="142" t="s">
        <v>1258</v>
      </c>
      <c r="D210" s="142" t="s">
        <v>1259</v>
      </c>
      <c r="E210" s="142" t="s">
        <v>32</v>
      </c>
      <c r="F210" s="142" t="s">
        <v>1255</v>
      </c>
      <c r="G210" s="103" t="s">
        <v>123</v>
      </c>
      <c r="H210" s="139"/>
      <c r="I210" s="103" t="s">
        <v>41</v>
      </c>
      <c r="J210" s="103" t="s">
        <v>41</v>
      </c>
      <c r="K210" s="142" t="s">
        <v>1256</v>
      </c>
      <c r="L210" s="158" t="s">
        <v>1257</v>
      </c>
      <c r="M210" s="142" t="s">
        <v>77</v>
      </c>
      <c r="N210" s="142" t="s">
        <v>988</v>
      </c>
    </row>
    <row r="211" spans="1:14" x14ac:dyDescent="0.25">
      <c r="A211" s="139" t="str">
        <f t="shared" si="10"/>
        <v>* ICRAS: Nursing South</v>
      </c>
      <c r="B211" s="142" t="s">
        <v>1260</v>
      </c>
      <c r="C211" s="142" t="s">
        <v>1242</v>
      </c>
      <c r="D211" s="142" t="s">
        <v>321</v>
      </c>
      <c r="E211" s="142" t="s">
        <v>32</v>
      </c>
      <c r="F211" s="142" t="s">
        <v>1261</v>
      </c>
      <c r="G211" s="103" t="s">
        <v>123</v>
      </c>
      <c r="H211" s="139"/>
      <c r="I211" s="103" t="s">
        <v>41</v>
      </c>
      <c r="J211" s="103" t="s">
        <v>41</v>
      </c>
      <c r="K211" s="142" t="s">
        <v>1262</v>
      </c>
      <c r="L211" s="158" t="s">
        <v>1263</v>
      </c>
      <c r="M211" s="142" t="s">
        <v>77</v>
      </c>
      <c r="N211" s="142" t="s">
        <v>988</v>
      </c>
    </row>
    <row r="212" spans="1:14" x14ac:dyDescent="0.25">
      <c r="A212" s="139" t="str">
        <f t="shared" si="10"/>
        <v>* ICRAS: Nursing Central</v>
      </c>
      <c r="B212" s="142" t="s">
        <v>1264</v>
      </c>
      <c r="C212" s="142" t="s">
        <v>1242</v>
      </c>
      <c r="D212" s="142" t="s">
        <v>321</v>
      </c>
      <c r="E212" s="142" t="s">
        <v>32</v>
      </c>
      <c r="F212" s="142" t="s">
        <v>1101</v>
      </c>
      <c r="G212" s="103" t="s">
        <v>123</v>
      </c>
      <c r="H212" s="139"/>
      <c r="I212" s="103" t="s">
        <v>41</v>
      </c>
      <c r="J212" s="103" t="s">
        <v>41</v>
      </c>
      <c r="K212" s="142" t="s">
        <v>1262</v>
      </c>
      <c r="L212" s="158" t="s">
        <v>1263</v>
      </c>
      <c r="M212" s="142" t="s">
        <v>77</v>
      </c>
      <c r="N212" s="142" t="s">
        <v>988</v>
      </c>
    </row>
    <row r="213" spans="1:14" x14ac:dyDescent="0.25">
      <c r="A213" s="139" t="str">
        <f t="shared" si="10"/>
        <v>* Primary Care 24</v>
      </c>
      <c r="B213" s="139" t="s">
        <v>1267</v>
      </c>
      <c r="C213" s="139" t="s">
        <v>1268</v>
      </c>
      <c r="D213" s="139" t="s">
        <v>457</v>
      </c>
      <c r="E213" s="139" t="s">
        <v>32</v>
      </c>
      <c r="F213" s="139" t="s">
        <v>1269</v>
      </c>
      <c r="G213" s="139" t="s">
        <v>123</v>
      </c>
      <c r="H213" s="139"/>
      <c r="I213" s="139" t="s">
        <v>41</v>
      </c>
      <c r="J213" s="139" t="s">
        <v>41</v>
      </c>
      <c r="K213" s="139" t="s">
        <v>1270</v>
      </c>
      <c r="L213" s="141" t="s">
        <v>1271</v>
      </c>
      <c r="M213" s="139" t="s">
        <v>24</v>
      </c>
      <c r="N213" s="139" t="s">
        <v>988</v>
      </c>
    </row>
    <row r="214" spans="1:14" x14ac:dyDescent="0.25">
      <c r="A214" s="139" t="str">
        <f t="shared" si="10"/>
        <v>* Consultant Psychiatrists: Complex Care (Mersey Care)</v>
      </c>
      <c r="B214" s="139" t="s">
        <v>1274</v>
      </c>
      <c r="C214" s="163" t="s">
        <v>1272</v>
      </c>
      <c r="D214" s="139" t="s">
        <v>1273</v>
      </c>
      <c r="E214" s="139" t="s">
        <v>32</v>
      </c>
      <c r="F214" s="139" t="s">
        <v>1179</v>
      </c>
      <c r="G214" s="139" t="s">
        <v>123</v>
      </c>
      <c r="H214" s="139"/>
      <c r="I214" s="139" t="s">
        <v>25</v>
      </c>
      <c r="J214" s="139" t="s">
        <v>25</v>
      </c>
      <c r="K214" s="139" t="s">
        <v>1275</v>
      </c>
      <c r="L214" s="141" t="s">
        <v>1276</v>
      </c>
      <c r="M214" s="139" t="s">
        <v>77</v>
      </c>
      <c r="N214" s="139" t="s">
        <v>988</v>
      </c>
    </row>
    <row r="215" spans="1:14" x14ac:dyDescent="0.25">
      <c r="A215" s="139" t="str">
        <f t="shared" si="10"/>
        <v>* Albert Ward: Mersey Care</v>
      </c>
      <c r="B215" s="139" t="s">
        <v>1277</v>
      </c>
      <c r="C215" s="139" t="s">
        <v>1205</v>
      </c>
      <c r="D215" s="139" t="s">
        <v>1217</v>
      </c>
      <c r="E215" s="139" t="s">
        <v>32</v>
      </c>
      <c r="F215" s="139" t="s">
        <v>1206</v>
      </c>
      <c r="G215" s="139" t="s">
        <v>123</v>
      </c>
      <c r="H215" s="139"/>
      <c r="I215" s="139" t="s">
        <v>41</v>
      </c>
      <c r="J215" s="139" t="s">
        <v>41</v>
      </c>
      <c r="K215" s="139" t="s">
        <v>1278</v>
      </c>
      <c r="L215" s="141" t="s">
        <v>1279</v>
      </c>
      <c r="M215" s="139" t="s">
        <v>77</v>
      </c>
      <c r="N215" s="139" t="s">
        <v>988</v>
      </c>
    </row>
    <row r="216" spans="1:14" x14ac:dyDescent="0.25">
      <c r="A216" s="139" t="str">
        <f t="shared" si="10"/>
        <v>* Brunswick Ward: Mersey Care</v>
      </c>
      <c r="B216" s="139" t="s">
        <v>1280</v>
      </c>
      <c r="C216" s="139" t="s">
        <v>1205</v>
      </c>
      <c r="D216" s="139" t="s">
        <v>1217</v>
      </c>
      <c r="E216" s="139" t="s">
        <v>32</v>
      </c>
      <c r="F216" s="139" t="s">
        <v>1206</v>
      </c>
      <c r="G216" s="139" t="s">
        <v>123</v>
      </c>
      <c r="H216" s="139"/>
      <c r="I216" s="139" t="s">
        <v>41</v>
      </c>
      <c r="J216" s="139" t="s">
        <v>41</v>
      </c>
      <c r="K216" s="139" t="s">
        <v>1281</v>
      </c>
      <c r="L216" s="141" t="s">
        <v>1279</v>
      </c>
      <c r="M216" s="139" t="s">
        <v>77</v>
      </c>
      <c r="N216" s="139" t="s">
        <v>988</v>
      </c>
    </row>
    <row r="217" spans="1:14" x14ac:dyDescent="0.25">
      <c r="A217" s="139" t="str">
        <f t="shared" si="10"/>
        <v>* Harrington Ward: Mersey Care</v>
      </c>
      <c r="B217" s="139" t="s">
        <v>1282</v>
      </c>
      <c r="C217" s="139" t="s">
        <v>1205</v>
      </c>
      <c r="D217" s="139" t="s">
        <v>1217</v>
      </c>
      <c r="E217" s="139" t="s">
        <v>32</v>
      </c>
      <c r="F217" s="139" t="s">
        <v>1206</v>
      </c>
      <c r="G217" s="139" t="s">
        <v>123</v>
      </c>
      <c r="H217" s="139"/>
      <c r="I217" s="139" t="s">
        <v>41</v>
      </c>
      <c r="J217" s="139" t="s">
        <v>41</v>
      </c>
      <c r="K217" s="139" t="s">
        <v>1283</v>
      </c>
      <c r="L217" s="141" t="s">
        <v>1279</v>
      </c>
      <c r="M217" s="139" t="s">
        <v>77</v>
      </c>
      <c r="N217" s="139" t="s">
        <v>988</v>
      </c>
    </row>
    <row r="218" spans="1:14" x14ac:dyDescent="0.25">
      <c r="A218" s="139" t="str">
        <f t="shared" si="10"/>
        <v>* Norris Green Hub - Mersey Care</v>
      </c>
      <c r="B218" s="139" t="s">
        <v>1284</v>
      </c>
      <c r="C218" s="139" t="s">
        <v>1285</v>
      </c>
      <c r="D218" s="139" t="s">
        <v>1286</v>
      </c>
      <c r="E218" s="139" t="s">
        <v>32</v>
      </c>
      <c r="F218" s="139" t="s">
        <v>1287</v>
      </c>
      <c r="G218" s="139" t="s">
        <v>123</v>
      </c>
      <c r="H218" s="139"/>
      <c r="I218" s="139" t="s">
        <v>41</v>
      </c>
      <c r="J218" s="139" t="s">
        <v>41</v>
      </c>
      <c r="K218" s="139" t="s">
        <v>1288</v>
      </c>
      <c r="L218" s="141" t="s">
        <v>1289</v>
      </c>
      <c r="M218" s="139" t="s">
        <v>77</v>
      </c>
      <c r="N218" s="139" t="s">
        <v>988</v>
      </c>
    </row>
    <row r="219" spans="1:14" x14ac:dyDescent="0.25">
      <c r="A219" s="139" t="str">
        <f t="shared" si="10"/>
        <v>* North Liverpool CMHT</v>
      </c>
      <c r="B219" s="139" t="s">
        <v>1290</v>
      </c>
      <c r="C219" s="139" t="s">
        <v>1291</v>
      </c>
      <c r="D219" s="139" t="s">
        <v>1286</v>
      </c>
      <c r="E219" s="139" t="s">
        <v>32</v>
      </c>
      <c r="F219" s="139" t="s">
        <v>1287</v>
      </c>
      <c r="G219" s="139" t="s">
        <v>123</v>
      </c>
      <c r="H219" s="139"/>
      <c r="I219" s="139" t="s">
        <v>41</v>
      </c>
      <c r="J219" s="139" t="s">
        <v>41</v>
      </c>
      <c r="K219" s="139" t="s">
        <v>1292</v>
      </c>
      <c r="L219" s="141" t="s">
        <v>1293</v>
      </c>
      <c r="M219" s="139" t="s">
        <v>77</v>
      </c>
      <c r="N219" s="139" t="s">
        <v>988</v>
      </c>
    </row>
    <row r="220" spans="1:14" x14ac:dyDescent="0.25">
      <c r="A220" s="139" t="str">
        <f t="shared" si="10"/>
        <v>* Breeze Hill Treatment Room</v>
      </c>
      <c r="B220" s="160" t="s">
        <v>1294</v>
      </c>
      <c r="C220" s="160" t="s">
        <v>1295</v>
      </c>
      <c r="D220" s="160" t="s">
        <v>1299</v>
      </c>
      <c r="E220" s="160" t="s">
        <v>32</v>
      </c>
      <c r="F220" s="160" t="s">
        <v>150</v>
      </c>
      <c r="G220" s="160" t="s">
        <v>123</v>
      </c>
      <c r="I220" s="160" t="s">
        <v>41</v>
      </c>
      <c r="J220" s="160" t="s">
        <v>41</v>
      </c>
      <c r="K220" s="160" t="s">
        <v>1296</v>
      </c>
      <c r="L220" s="164" t="s">
        <v>1297</v>
      </c>
      <c r="M220" s="160" t="s">
        <v>77</v>
      </c>
      <c r="N220" s="160" t="s">
        <v>988</v>
      </c>
    </row>
    <row r="221" spans="1:14" x14ac:dyDescent="0.25">
      <c r="A221" s="139" t="str">
        <f t="shared" si="10"/>
        <v>* Everton Road Treatment Room</v>
      </c>
      <c r="B221" s="160" t="s">
        <v>1298</v>
      </c>
      <c r="C221" s="160" t="s">
        <v>1300</v>
      </c>
      <c r="D221" s="160" t="s">
        <v>66</v>
      </c>
      <c r="E221" s="160" t="s">
        <v>32</v>
      </c>
      <c r="F221" s="160" t="s">
        <v>68</v>
      </c>
      <c r="G221" s="160" t="s">
        <v>123</v>
      </c>
      <c r="I221" s="160" t="s">
        <v>41</v>
      </c>
      <c r="J221" s="160" t="s">
        <v>41</v>
      </c>
      <c r="K221" s="160" t="s">
        <v>1296</v>
      </c>
      <c r="L221" s="164" t="s">
        <v>1297</v>
      </c>
      <c r="M221" s="160" t="s">
        <v>77</v>
      </c>
      <c r="N221" s="160" t="s">
        <v>988</v>
      </c>
    </row>
    <row r="222" spans="1:14" x14ac:dyDescent="0.25">
      <c r="A222" s="139" t="str">
        <f t="shared" si="10"/>
        <v>* Dovecot Health Centre (Treatment Room)</v>
      </c>
      <c r="B222" s="160" t="s">
        <v>1301</v>
      </c>
      <c r="C222" s="160" t="s">
        <v>1300</v>
      </c>
      <c r="D222" s="160" t="s">
        <v>1302</v>
      </c>
      <c r="E222" s="160" t="s">
        <v>32</v>
      </c>
      <c r="F222" s="160" t="s">
        <v>259</v>
      </c>
      <c r="G222" s="160" t="s">
        <v>123</v>
      </c>
      <c r="I222" s="160" t="s">
        <v>41</v>
      </c>
      <c r="J222" s="160" t="s">
        <v>41</v>
      </c>
      <c r="K222" s="160" t="s">
        <v>1296</v>
      </c>
      <c r="L222" s="164" t="s">
        <v>1297</v>
      </c>
      <c r="M222" s="160" t="s">
        <v>77</v>
      </c>
      <c r="N222" s="160" t="s">
        <v>988</v>
      </c>
    </row>
    <row r="223" spans="1:14" x14ac:dyDescent="0.25">
      <c r="A223" s="139" t="str">
        <f t="shared" si="10"/>
        <v>* Garston Treatment Room</v>
      </c>
      <c r="B223" s="160" t="s">
        <v>1303</v>
      </c>
      <c r="C223" s="160" t="s">
        <v>320</v>
      </c>
      <c r="D223" s="160" t="s">
        <v>321</v>
      </c>
      <c r="E223" s="160" t="s">
        <v>32</v>
      </c>
      <c r="F223" s="160" t="s">
        <v>322</v>
      </c>
      <c r="G223" s="160" t="s">
        <v>123</v>
      </c>
      <c r="I223" s="160" t="s">
        <v>41</v>
      </c>
      <c r="J223" s="160" t="s">
        <v>41</v>
      </c>
      <c r="K223" s="160" t="s">
        <v>1296</v>
      </c>
      <c r="L223" s="164" t="s">
        <v>1297</v>
      </c>
      <c r="M223" s="160" t="s">
        <v>77</v>
      </c>
      <c r="N223" s="160" t="s">
        <v>988</v>
      </c>
    </row>
    <row r="224" spans="1:14" x14ac:dyDescent="0.25">
      <c r="A224" s="139" t="str">
        <f t="shared" si="10"/>
        <v>* Netherton Health Centre</v>
      </c>
      <c r="B224" s="160" t="s">
        <v>1304</v>
      </c>
      <c r="C224" s="160" t="s">
        <v>568</v>
      </c>
      <c r="D224" s="160" t="s">
        <v>569</v>
      </c>
      <c r="E224" s="160" t="s">
        <v>32</v>
      </c>
      <c r="F224" s="160" t="s">
        <v>570</v>
      </c>
      <c r="G224" s="160" t="s">
        <v>123</v>
      </c>
      <c r="I224" s="160" t="s">
        <v>41</v>
      </c>
      <c r="J224" s="160" t="s">
        <v>41</v>
      </c>
      <c r="K224" t="s">
        <v>1305</v>
      </c>
      <c r="L224" s="165" t="s">
        <v>1306</v>
      </c>
      <c r="M224" s="160" t="s">
        <v>77</v>
      </c>
      <c r="N224" s="160" t="s">
        <v>988</v>
      </c>
    </row>
    <row r="225" spans="1:14" x14ac:dyDescent="0.25">
      <c r="A225" s="139" t="str">
        <f t="shared" si="10"/>
        <v>* Sefton Community Heart Failure Team</v>
      </c>
      <c r="B225" s="166" t="s">
        <v>1307</v>
      </c>
      <c r="C225" s="160" t="s">
        <v>474</v>
      </c>
      <c r="D225" s="160" t="s">
        <v>22</v>
      </c>
      <c r="E225" s="160" t="s">
        <v>32</v>
      </c>
      <c r="F225" s="160" t="s">
        <v>476</v>
      </c>
      <c r="G225" s="160" t="s">
        <v>123</v>
      </c>
      <c r="I225" s="160" t="s">
        <v>41</v>
      </c>
      <c r="J225" s="160" t="s">
        <v>41</v>
      </c>
      <c r="K225" s="160" t="s">
        <v>1221</v>
      </c>
      <c r="L225" s="164" t="s">
        <v>1308</v>
      </c>
      <c r="M225" s="160" t="s">
        <v>77</v>
      </c>
      <c r="N225" s="160" t="s">
        <v>988</v>
      </c>
    </row>
    <row r="226" spans="1:14" x14ac:dyDescent="0.25">
      <c r="A226" s="87" t="str">
        <f t="shared" si="10"/>
        <v>* Hope Centre</v>
      </c>
      <c r="B226" s="87" t="s">
        <v>1311</v>
      </c>
      <c r="C226" s="88" t="s">
        <v>1122</v>
      </c>
      <c r="D226" s="89" t="s">
        <v>750</v>
      </c>
      <c r="E226" s="89" t="s">
        <v>32</v>
      </c>
      <c r="F226" s="88" t="s">
        <v>1121</v>
      </c>
      <c r="G226" s="88" t="s">
        <v>123</v>
      </c>
      <c r="H226" s="146"/>
      <c r="I226" s="88" t="s">
        <v>41</v>
      </c>
      <c r="J226" s="88" t="s">
        <v>41</v>
      </c>
      <c r="K226" s="92" t="s">
        <v>1312</v>
      </c>
      <c r="L226" s="167" t="s">
        <v>1313</v>
      </c>
      <c r="M226" s="160" t="s">
        <v>77</v>
      </c>
      <c r="N226" s="89" t="s">
        <v>988</v>
      </c>
    </row>
    <row r="227" spans="1:14" x14ac:dyDescent="0.25">
      <c r="A227" s="139" t="str">
        <f t="shared" si="10"/>
        <v>* Quality &amp; Clinical Governance - MC</v>
      </c>
      <c r="B227" s="142" t="s">
        <v>1348</v>
      </c>
      <c r="C227" s="139" t="s">
        <v>1350</v>
      </c>
      <c r="D227" s="139" t="s">
        <v>1349</v>
      </c>
      <c r="E227" s="139" t="s">
        <v>32</v>
      </c>
      <c r="F227" s="139" t="s">
        <v>1255</v>
      </c>
      <c r="G227" s="88" t="s">
        <v>123</v>
      </c>
      <c r="H227" s="139"/>
      <c r="I227" s="88" t="s">
        <v>41</v>
      </c>
      <c r="J227" s="88" t="s">
        <v>41</v>
      </c>
      <c r="K227" s="139" t="s">
        <v>1347</v>
      </c>
      <c r="L227" s="141" t="s">
        <v>1346</v>
      </c>
      <c r="M227" s="160" t="s">
        <v>77</v>
      </c>
      <c r="N227" s="139" t="s">
        <v>988</v>
      </c>
    </row>
    <row r="228" spans="1:14" x14ac:dyDescent="0.25">
      <c r="A228" s="139" t="str">
        <f t="shared" si="10"/>
        <v>* Mersey Care Community Hub - Baird House</v>
      </c>
      <c r="B228" s="142" t="s">
        <v>1356</v>
      </c>
      <c r="C228" s="139" t="s">
        <v>1354</v>
      </c>
      <c r="D228" s="139" t="s">
        <v>1355</v>
      </c>
      <c r="E228" s="139" t="s">
        <v>32</v>
      </c>
      <c r="F228" s="139" t="s">
        <v>1353</v>
      </c>
      <c r="G228" s="88" t="s">
        <v>123</v>
      </c>
      <c r="H228" s="139"/>
      <c r="I228" s="88" t="s">
        <v>41</v>
      </c>
      <c r="J228" s="88" t="s">
        <v>41</v>
      </c>
      <c r="K228" s="139" t="s">
        <v>1351</v>
      </c>
      <c r="L228" s="141" t="s">
        <v>1352</v>
      </c>
      <c r="M228" s="160" t="s">
        <v>77</v>
      </c>
      <c r="N228" s="139" t="s">
        <v>988</v>
      </c>
    </row>
    <row r="229" spans="1:14" x14ac:dyDescent="0.25">
      <c r="A229" s="139" t="str">
        <f t="shared" si="10"/>
        <v xml:space="preserve"> </v>
      </c>
      <c r="B229" s="142"/>
      <c r="C229" s="139"/>
      <c r="D229" s="139"/>
      <c r="E229" s="139"/>
      <c r="F229" s="139"/>
      <c r="G229" s="139"/>
      <c r="H229" s="139"/>
      <c r="I229" s="139"/>
      <c r="J229" s="139"/>
      <c r="K229" s="139"/>
      <c r="L229" s="139"/>
      <c r="M229" s="139"/>
      <c r="N229" s="139"/>
    </row>
    <row r="230" spans="1:14" x14ac:dyDescent="0.25">
      <c r="A230" s="139"/>
      <c r="B230" s="142"/>
      <c r="C230" s="139"/>
      <c r="D230" s="139"/>
      <c r="E230" s="139"/>
      <c r="F230" s="139"/>
      <c r="G230" s="139"/>
      <c r="H230" s="139"/>
      <c r="I230" s="139"/>
      <c r="J230" s="139"/>
      <c r="K230" s="139"/>
      <c r="L230" s="139"/>
      <c r="M230" s="139"/>
      <c r="N230" s="139"/>
    </row>
    <row r="231" spans="1:14" x14ac:dyDescent="0.25">
      <c r="A231" s="139"/>
      <c r="B231" s="142"/>
      <c r="C231" s="139"/>
      <c r="D231" s="139"/>
      <c r="E231" s="139"/>
      <c r="F231" s="139"/>
      <c r="G231" s="139"/>
      <c r="H231" s="139"/>
      <c r="I231" s="139"/>
      <c r="J231" s="139"/>
      <c r="K231" s="139"/>
      <c r="L231" s="139"/>
      <c r="M231" s="139"/>
      <c r="N231" s="139"/>
    </row>
    <row r="232" spans="1:14" x14ac:dyDescent="0.25">
      <c r="A232" s="139"/>
      <c r="B232" s="142"/>
      <c r="C232" s="139"/>
      <c r="D232" s="139"/>
      <c r="E232" s="139"/>
      <c r="F232" s="139"/>
      <c r="G232" s="139"/>
      <c r="H232" s="139"/>
      <c r="I232" s="139"/>
      <c r="J232" s="139"/>
      <c r="K232" s="139"/>
      <c r="L232" s="139"/>
      <c r="M232" s="139"/>
      <c r="N232" s="139"/>
    </row>
    <row r="233" spans="1:14" x14ac:dyDescent="0.25">
      <c r="A233" s="139"/>
      <c r="B233" s="142"/>
      <c r="C233" s="139"/>
      <c r="D233" s="139"/>
      <c r="E233" s="139"/>
      <c r="F233" s="139"/>
      <c r="G233" s="139"/>
      <c r="H233" s="139"/>
      <c r="I233" s="139"/>
      <c r="J233" s="139"/>
      <c r="K233" s="139"/>
      <c r="L233" s="139"/>
      <c r="M233" s="139"/>
      <c r="N233" s="139"/>
    </row>
    <row r="234" spans="1:14" x14ac:dyDescent="0.25">
      <c r="A234" s="139"/>
      <c r="B234" s="142"/>
      <c r="C234" s="139"/>
      <c r="D234" s="139"/>
      <c r="E234" s="139"/>
      <c r="F234" s="139"/>
      <c r="G234" s="139"/>
      <c r="H234" s="139"/>
      <c r="I234" s="139"/>
      <c r="J234" s="139"/>
      <c r="K234" s="139"/>
      <c r="L234" s="139"/>
      <c r="M234" s="139"/>
      <c r="N234" s="139"/>
    </row>
    <row r="235" spans="1:14" x14ac:dyDescent="0.25">
      <c r="A235" s="139"/>
      <c r="B235" s="142"/>
      <c r="C235" s="139"/>
      <c r="D235" s="139"/>
      <c r="E235" s="139"/>
      <c r="F235" s="139"/>
      <c r="G235" s="139"/>
      <c r="H235" s="139"/>
      <c r="I235" s="139"/>
      <c r="J235" s="139"/>
      <c r="K235" s="139"/>
      <c r="L235" s="139"/>
      <c r="M235" s="139"/>
      <c r="N235" s="139"/>
    </row>
    <row r="236" spans="1:14" x14ac:dyDescent="0.25">
      <c r="A236" s="139"/>
      <c r="B236" s="142"/>
      <c r="C236" s="139"/>
      <c r="D236" s="139"/>
      <c r="E236" s="139"/>
      <c r="F236" s="139"/>
      <c r="G236" s="139"/>
      <c r="H236" s="139"/>
      <c r="I236" s="139"/>
      <c r="J236" s="139"/>
      <c r="K236" s="139"/>
      <c r="L236" s="139"/>
      <c r="M236" s="139"/>
      <c r="N236" s="139"/>
    </row>
    <row r="237" spans="1:14" x14ac:dyDescent="0.25">
      <c r="A237" s="139"/>
      <c r="B237" s="142"/>
      <c r="C237" s="139"/>
      <c r="D237" s="139"/>
      <c r="E237" s="139"/>
      <c r="F237" s="139"/>
      <c r="G237" s="139"/>
      <c r="H237" s="139"/>
      <c r="I237" s="139"/>
      <c r="J237" s="139"/>
      <c r="K237" s="139"/>
      <c r="L237" s="139"/>
      <c r="M237" s="139"/>
      <c r="N237" s="139"/>
    </row>
    <row r="238" spans="1:14" x14ac:dyDescent="0.25">
      <c r="A238" s="139"/>
      <c r="B238" s="139"/>
      <c r="C238" s="139"/>
      <c r="D238" s="139"/>
      <c r="E238" s="139"/>
      <c r="F238" s="139"/>
      <c r="G238" s="139"/>
      <c r="H238" s="139"/>
      <c r="I238" s="139"/>
      <c r="J238" s="139"/>
      <c r="K238" s="139"/>
      <c r="L238" s="139"/>
      <c r="M238" s="139"/>
      <c r="N238" s="139"/>
    </row>
    <row r="239" spans="1:14" x14ac:dyDescent="0.25">
      <c r="A239" s="139"/>
      <c r="B239" s="139"/>
      <c r="C239" s="139"/>
      <c r="D239" s="139"/>
      <c r="E239" s="139"/>
      <c r="F239" s="139"/>
      <c r="G239" s="139"/>
      <c r="H239" s="139"/>
      <c r="I239" s="139"/>
      <c r="J239" s="139"/>
      <c r="K239" s="139"/>
      <c r="L239" s="139"/>
      <c r="M239" s="139"/>
      <c r="N239" s="139"/>
    </row>
    <row r="240" spans="1:14" x14ac:dyDescent="0.25">
      <c r="A240" s="139"/>
      <c r="B240" s="139"/>
      <c r="C240" s="139"/>
      <c r="D240" s="139"/>
      <c r="E240" s="139"/>
      <c r="F240" s="139"/>
      <c r="G240" s="139"/>
      <c r="H240" s="139"/>
      <c r="I240" s="139"/>
      <c r="J240" s="139"/>
      <c r="K240" s="139"/>
      <c r="L240" s="139"/>
      <c r="M240" s="139"/>
      <c r="N240" s="139"/>
    </row>
  </sheetData>
  <autoFilter ref="A2:N229" xr:uid="{00000000-0009-0000-0000-000002000000}"/>
  <phoneticPr fontId="37" type="noConversion"/>
  <hyperlinks>
    <hyperlink ref="L92" r:id="rId1" xr:uid="{00000000-0004-0000-0200-000000000000}"/>
    <hyperlink ref="L106" r:id="rId2" xr:uid="{00000000-0004-0000-0200-000001000000}"/>
    <hyperlink ref="L54" r:id="rId3" xr:uid="{00000000-0004-0000-0200-000002000000}"/>
    <hyperlink ref="L87" r:id="rId4" xr:uid="{00000000-0004-0000-0200-000003000000}"/>
    <hyperlink ref="L70" r:id="rId5" xr:uid="{00000000-0004-0000-0200-000004000000}"/>
    <hyperlink ref="L84" r:id="rId6" xr:uid="{00000000-0004-0000-0200-000005000000}"/>
    <hyperlink ref="L74" r:id="rId7" xr:uid="{00000000-0004-0000-0200-000006000000}"/>
    <hyperlink ref="L89" r:id="rId8" xr:uid="{00000000-0004-0000-0200-000007000000}"/>
    <hyperlink ref="L68" r:id="rId9" xr:uid="{00000000-0004-0000-0200-000008000000}"/>
    <hyperlink ref="L60" r:id="rId10" xr:uid="{00000000-0004-0000-0200-000009000000}"/>
    <hyperlink ref="L61" r:id="rId11" xr:uid="{00000000-0004-0000-0200-00000A000000}"/>
    <hyperlink ref="L36" r:id="rId12" xr:uid="{00000000-0004-0000-0200-00000B000000}"/>
    <hyperlink ref="L44" r:id="rId13" xr:uid="{00000000-0004-0000-0200-00000C000000}"/>
    <hyperlink ref="L39" r:id="rId14" xr:uid="{00000000-0004-0000-0200-00000D000000}"/>
    <hyperlink ref="L5" r:id="rId15" xr:uid="{00000000-0004-0000-0200-00000E000000}"/>
    <hyperlink ref="L127" r:id="rId16" xr:uid="{00000000-0004-0000-0200-00000F000000}"/>
    <hyperlink ref="L32" r:id="rId17" xr:uid="{00000000-0004-0000-0200-000010000000}"/>
    <hyperlink ref="L110" r:id="rId18" xr:uid="{00000000-0004-0000-0200-000011000000}"/>
    <hyperlink ref="L62" r:id="rId19" xr:uid="{00000000-0004-0000-0200-000012000000}"/>
    <hyperlink ref="L103" r:id="rId20" xr:uid="{00000000-0004-0000-0200-000013000000}"/>
    <hyperlink ref="L98" r:id="rId21" xr:uid="{00000000-0004-0000-0200-000014000000}"/>
    <hyperlink ref="L83" r:id="rId22" xr:uid="{00000000-0004-0000-0200-000015000000}"/>
    <hyperlink ref="L9" r:id="rId23" xr:uid="{00000000-0004-0000-0200-000016000000}"/>
    <hyperlink ref="L81" r:id="rId24" xr:uid="{00000000-0004-0000-0200-000017000000}"/>
    <hyperlink ref="L34" r:id="rId25" xr:uid="{00000000-0004-0000-0200-000018000000}"/>
    <hyperlink ref="L123" r:id="rId26" xr:uid="{00000000-0004-0000-0200-000019000000}"/>
    <hyperlink ref="L43" r:id="rId27" xr:uid="{00000000-0004-0000-0200-00001A000000}"/>
    <hyperlink ref="L100" r:id="rId28" xr:uid="{00000000-0004-0000-0200-00001B000000}"/>
    <hyperlink ref="L48" r:id="rId29" xr:uid="{00000000-0004-0000-0200-00001C000000}"/>
    <hyperlink ref="L113" r:id="rId30" xr:uid="{00000000-0004-0000-0200-00001D000000}"/>
    <hyperlink ref="L139" r:id="rId31" xr:uid="{00000000-0004-0000-0200-00001E000000}"/>
    <hyperlink ref="L138" r:id="rId32" xr:uid="{00000000-0004-0000-0200-00001F000000}"/>
    <hyperlink ref="L129" r:id="rId33" xr:uid="{00000000-0004-0000-0200-000020000000}"/>
    <hyperlink ref="L126" r:id="rId34" xr:uid="{00000000-0004-0000-0200-000021000000}"/>
    <hyperlink ref="L101" r:id="rId35" xr:uid="{00000000-0004-0000-0200-000022000000}"/>
    <hyperlink ref="L10" r:id="rId36" xr:uid="{00000000-0004-0000-0200-000023000000}"/>
    <hyperlink ref="L91" r:id="rId37" xr:uid="{00000000-0004-0000-0200-000024000000}"/>
    <hyperlink ref="L17" r:id="rId38" xr:uid="{00000000-0004-0000-0200-000025000000}"/>
    <hyperlink ref="L37" r:id="rId39" xr:uid="{00000000-0004-0000-0200-000026000000}"/>
    <hyperlink ref="L47" r:id="rId40" xr:uid="{00000000-0004-0000-0200-000027000000}"/>
    <hyperlink ref="L59" r:id="rId41" xr:uid="{00000000-0004-0000-0200-000028000000}"/>
    <hyperlink ref="L99" r:id="rId42" xr:uid="{00000000-0004-0000-0200-000029000000}"/>
    <hyperlink ref="L160" r:id="rId43" xr:uid="{00000000-0004-0000-0200-00002A000000}"/>
    <hyperlink ref="L144" r:id="rId44" xr:uid="{00000000-0004-0000-0200-00002B000000}"/>
    <hyperlink ref="L150" r:id="rId45" xr:uid="{00000000-0004-0000-0200-00002C000000}"/>
    <hyperlink ref="L72" r:id="rId46" xr:uid="{00000000-0004-0000-0200-00002D000000}"/>
    <hyperlink ref="L24" r:id="rId47" xr:uid="{00000000-0004-0000-0200-00002E000000}"/>
    <hyperlink ref="L146" r:id="rId48" xr:uid="{00000000-0004-0000-0200-00002F000000}"/>
    <hyperlink ref="L78" r:id="rId49" xr:uid="{00000000-0004-0000-0200-000030000000}"/>
    <hyperlink ref="L41" r:id="rId50" xr:uid="{00000000-0004-0000-0200-000031000000}"/>
    <hyperlink ref="L114" r:id="rId51" xr:uid="{00000000-0004-0000-0200-000032000000}"/>
    <hyperlink ref="L156" r:id="rId52" xr:uid="{00000000-0004-0000-0200-000033000000}"/>
    <hyperlink ref="L147" r:id="rId53" xr:uid="{00000000-0004-0000-0200-000034000000}"/>
    <hyperlink ref="L154" r:id="rId54" xr:uid="{00000000-0004-0000-0200-000035000000}"/>
    <hyperlink ref="L109" r:id="rId55" xr:uid="{00000000-0004-0000-0200-000036000000}"/>
    <hyperlink ref="L75" r:id="rId56" xr:uid="{00000000-0004-0000-0200-000037000000}"/>
    <hyperlink ref="L164" r:id="rId57" xr:uid="{00000000-0004-0000-0200-000038000000}"/>
    <hyperlink ref="L149" r:id="rId58" xr:uid="{00000000-0004-0000-0200-000039000000}"/>
    <hyperlink ref="L82" r:id="rId59" xr:uid="{00000000-0004-0000-0200-00003A000000}"/>
    <hyperlink ref="L105" r:id="rId60" xr:uid="{00000000-0004-0000-0200-00003B000000}"/>
    <hyperlink ref="L111" r:id="rId61" xr:uid="{00000000-0004-0000-0200-00003C000000}"/>
    <hyperlink ref="L151" r:id="rId62" xr:uid="{00000000-0004-0000-0200-00003D000000}"/>
    <hyperlink ref="L153" r:id="rId63" xr:uid="{00000000-0004-0000-0200-00003E000000}"/>
    <hyperlink ref="L159" r:id="rId64" xr:uid="{00000000-0004-0000-0200-00003F000000}"/>
    <hyperlink ref="L49" r:id="rId65" xr:uid="{00000000-0004-0000-0200-000040000000}"/>
    <hyperlink ref="L165" r:id="rId66" xr:uid="{00000000-0004-0000-0200-000041000000}"/>
    <hyperlink ref="L152" r:id="rId67" xr:uid="{00000000-0004-0000-0200-000042000000}"/>
    <hyperlink ref="L141" r:id="rId68" xr:uid="{00000000-0004-0000-0200-000043000000}"/>
    <hyperlink ref="L162" r:id="rId69" xr:uid="{00000000-0004-0000-0200-000044000000}"/>
    <hyperlink ref="L67" r:id="rId70" xr:uid="{00000000-0004-0000-0200-000045000000}"/>
    <hyperlink ref="L79" r:id="rId71" xr:uid="{00000000-0004-0000-0200-000046000000}"/>
    <hyperlink ref="L131" r:id="rId72" xr:uid="{00000000-0004-0000-0200-000047000000}"/>
    <hyperlink ref="L57" r:id="rId73" xr:uid="{00000000-0004-0000-0200-000048000000}"/>
    <hyperlink ref="L145" r:id="rId74" xr:uid="{00000000-0004-0000-0200-000049000000}"/>
    <hyperlink ref="L163" r:id="rId75" xr:uid="{00000000-0004-0000-0200-00004A000000}"/>
    <hyperlink ref="L155" r:id="rId76" xr:uid="{00000000-0004-0000-0200-00004B000000}"/>
    <hyperlink ref="L120" r:id="rId77" xr:uid="{00000000-0004-0000-0200-00004C000000}"/>
    <hyperlink ref="L157" r:id="rId78" xr:uid="{00000000-0004-0000-0200-00004D000000}"/>
    <hyperlink ref="L132" r:id="rId79" xr:uid="{00000000-0004-0000-0200-00004E000000}"/>
    <hyperlink ref="L27" r:id="rId80" xr:uid="{00000000-0004-0000-0200-00004F000000}"/>
    <hyperlink ref="L93" r:id="rId81" xr:uid="{00000000-0004-0000-0200-000050000000}"/>
    <hyperlink ref="L117" r:id="rId82" xr:uid="{00000000-0004-0000-0200-000051000000}"/>
    <hyperlink ref="L55" r:id="rId83" xr:uid="{00000000-0004-0000-0200-000052000000}"/>
    <hyperlink ref="L148" r:id="rId84" xr:uid="{00000000-0004-0000-0200-000053000000}"/>
    <hyperlink ref="L4" r:id="rId85" xr:uid="{00000000-0004-0000-0200-000054000000}"/>
    <hyperlink ref="L90" r:id="rId86" xr:uid="{00000000-0004-0000-0200-000055000000}"/>
    <hyperlink ref="L96" r:id="rId87" xr:uid="{00000000-0004-0000-0200-000056000000}"/>
    <hyperlink ref="L52" r:id="rId88" xr:uid="{00000000-0004-0000-0200-000057000000}"/>
    <hyperlink ref="L142" r:id="rId89" xr:uid="{00000000-0004-0000-0200-000058000000}"/>
    <hyperlink ref="L63" r:id="rId90" xr:uid="{00000000-0004-0000-0200-000059000000}"/>
    <hyperlink ref="L58" r:id="rId91" xr:uid="{00000000-0004-0000-0200-00005A000000}"/>
    <hyperlink ref="L50" r:id="rId92" xr:uid="{00000000-0004-0000-0200-00005B000000}"/>
    <hyperlink ref="L134" r:id="rId93" xr:uid="{00000000-0004-0000-0200-00005C000000}"/>
    <hyperlink ref="L137" r:id="rId94" xr:uid="{00000000-0004-0000-0200-00005D000000}"/>
    <hyperlink ref="L77" r:id="rId95" xr:uid="{00000000-0004-0000-0200-00005E000000}"/>
    <hyperlink ref="L40" r:id="rId96" xr:uid="{00000000-0004-0000-0200-00005F000000}"/>
    <hyperlink ref="L76" r:id="rId97" xr:uid="{00000000-0004-0000-0200-000060000000}"/>
    <hyperlink ref="L30" r:id="rId98" xr:uid="{00000000-0004-0000-0200-000061000000}"/>
    <hyperlink ref="L31" r:id="rId99" xr:uid="{00000000-0004-0000-0200-000062000000}"/>
    <hyperlink ref="L64" r:id="rId100" xr:uid="{00000000-0004-0000-0200-000063000000}"/>
    <hyperlink ref="L65" r:id="rId101" xr:uid="{00000000-0004-0000-0200-000064000000}"/>
    <hyperlink ref="L15" r:id="rId102" xr:uid="{00000000-0004-0000-0200-000065000000}"/>
    <hyperlink ref="L8" r:id="rId103" xr:uid="{00000000-0004-0000-0200-000066000000}"/>
    <hyperlink ref="L33" r:id="rId104" xr:uid="{00000000-0004-0000-0200-000067000000}"/>
    <hyperlink ref="L95" r:id="rId105" xr:uid="{00000000-0004-0000-0200-000068000000}"/>
    <hyperlink ref="L143" r:id="rId106" xr:uid="{00000000-0004-0000-0200-000069000000}"/>
    <hyperlink ref="L94" r:id="rId107" xr:uid="{00000000-0004-0000-0200-00006A000000}"/>
    <hyperlink ref="L28" r:id="rId108" xr:uid="{00000000-0004-0000-0200-00006B000000}"/>
    <hyperlink ref="L35" r:id="rId109" xr:uid="{00000000-0004-0000-0200-00006C000000}"/>
    <hyperlink ref="L46" r:id="rId110" xr:uid="{00000000-0004-0000-0200-00006D000000}"/>
    <hyperlink ref="L56" r:id="rId111" xr:uid="{00000000-0004-0000-0200-00006E000000}"/>
    <hyperlink ref="L88" r:id="rId112" xr:uid="{00000000-0004-0000-0200-00006F000000}"/>
    <hyperlink ref="L119" r:id="rId113" xr:uid="{00000000-0004-0000-0200-000070000000}"/>
    <hyperlink ref="L108" r:id="rId114" xr:uid="{00000000-0004-0000-0200-000071000000}"/>
    <hyperlink ref="L107" r:id="rId115" xr:uid="{00000000-0004-0000-0200-000072000000}"/>
    <hyperlink ref="L112" r:id="rId116" xr:uid="{00000000-0004-0000-0200-000073000000}"/>
    <hyperlink ref="L73" r:id="rId117" xr:uid="{00000000-0004-0000-0200-000074000000}"/>
    <hyperlink ref="L118" r:id="rId118" xr:uid="{00000000-0004-0000-0200-000075000000}"/>
    <hyperlink ref="L51" r:id="rId119" xr:uid="{00000000-0004-0000-0200-000076000000}"/>
    <hyperlink ref="L45" r:id="rId120" xr:uid="{00000000-0004-0000-0200-000077000000}"/>
    <hyperlink ref="L104" r:id="rId121" xr:uid="{00000000-0004-0000-0200-000078000000}"/>
    <hyperlink ref="L42" r:id="rId122" xr:uid="{00000000-0004-0000-0200-000079000000}"/>
    <hyperlink ref="L69" r:id="rId123" xr:uid="{00000000-0004-0000-0200-00007A000000}"/>
    <hyperlink ref="L66" r:id="rId124" xr:uid="{00000000-0004-0000-0200-00007B000000}"/>
    <hyperlink ref="L135" r:id="rId125" xr:uid="{00000000-0004-0000-0200-00007C000000}"/>
    <hyperlink ref="L133" r:id="rId126" xr:uid="{00000000-0004-0000-0200-00007D000000}"/>
    <hyperlink ref="L130" r:id="rId127" xr:uid="{00000000-0004-0000-0200-00007E000000}"/>
    <hyperlink ref="L128" r:id="rId128" xr:uid="{00000000-0004-0000-0200-00007F000000}"/>
    <hyperlink ref="L121" r:id="rId129" xr:uid="{00000000-0004-0000-0200-000080000000}"/>
    <hyperlink ref="L124" r:id="rId130" xr:uid="{00000000-0004-0000-0200-000081000000}"/>
    <hyperlink ref="L53" r:id="rId131" xr:uid="{00000000-0004-0000-0200-000082000000}"/>
    <hyperlink ref="L86" r:id="rId132" xr:uid="{00000000-0004-0000-0200-000083000000}"/>
    <hyperlink ref="L16" r:id="rId133" xr:uid="{00000000-0004-0000-0200-000084000000}"/>
    <hyperlink ref="L97" r:id="rId134" xr:uid="{00000000-0004-0000-0200-000085000000}"/>
    <hyperlink ref="L102" r:id="rId135" xr:uid="{00000000-0004-0000-0200-000086000000}"/>
    <hyperlink ref="L122" r:id="rId136" xr:uid="{00000000-0004-0000-0200-000087000000}"/>
    <hyperlink ref="L29" r:id="rId137" xr:uid="{00000000-0004-0000-0200-000088000000}"/>
    <hyperlink ref="L161" r:id="rId138" xr:uid="{00000000-0004-0000-0200-000089000000}"/>
    <hyperlink ref="L38" r:id="rId139" xr:uid="{00000000-0004-0000-0200-00008A000000}"/>
    <hyperlink ref="L71" r:id="rId140" xr:uid="{00000000-0004-0000-0200-00008B000000}"/>
    <hyperlink ref="L136" r:id="rId141" xr:uid="{00000000-0004-0000-0200-00008C000000}"/>
    <hyperlink ref="L140" r:id="rId142" xr:uid="{00000000-0004-0000-0200-00008D000000}"/>
    <hyperlink ref="L158" r:id="rId143" xr:uid="{00000000-0004-0000-0200-00008E000000}"/>
    <hyperlink ref="L167" r:id="rId144" xr:uid="{00000000-0004-0000-0200-00008F000000}"/>
    <hyperlink ref="L85" r:id="rId145" xr:uid="{00000000-0004-0000-0200-000090000000}"/>
    <hyperlink ref="L19" r:id="rId146" xr:uid="{00000000-0004-0000-0200-000091000000}"/>
    <hyperlink ref="L166" r:id="rId147" xr:uid="{00000000-0004-0000-0200-000092000000}"/>
    <hyperlink ref="L25" r:id="rId148" xr:uid="{00000000-0004-0000-0200-000093000000}"/>
    <hyperlink ref="L125" r:id="rId149" xr:uid="{00000000-0004-0000-0200-000094000000}"/>
    <hyperlink ref="L7" r:id="rId150" xr:uid="{00000000-0004-0000-0200-000095000000}"/>
    <hyperlink ref="L116" r:id="rId151" xr:uid="{00000000-0004-0000-0200-000096000000}"/>
    <hyperlink ref="L115" r:id="rId152" xr:uid="{00000000-0004-0000-0200-000097000000}"/>
    <hyperlink ref="L26" r:id="rId153" xr:uid="{00000000-0004-0000-0200-000098000000}"/>
    <hyperlink ref="L13" r:id="rId154" xr:uid="{00000000-0004-0000-0200-000099000000}"/>
    <hyperlink ref="L6" r:id="rId155" xr:uid="{00000000-0004-0000-0200-00009A000000}"/>
    <hyperlink ref="L11" r:id="rId156" xr:uid="{00000000-0004-0000-0200-00009B000000}"/>
    <hyperlink ref="L12" r:id="rId157" xr:uid="{00000000-0004-0000-0200-00009C000000}"/>
    <hyperlink ref="L18" r:id="rId158" xr:uid="{00000000-0004-0000-0200-00009D000000}"/>
    <hyperlink ref="L20" r:id="rId159" xr:uid="{00000000-0004-0000-0200-00009E000000}"/>
    <hyperlink ref="L23" r:id="rId160" xr:uid="{00000000-0004-0000-0200-00009F000000}"/>
    <hyperlink ref="L21" r:id="rId161" xr:uid="{00000000-0004-0000-0200-0000A0000000}"/>
    <hyperlink ref="L22" r:id="rId162" xr:uid="{00000000-0004-0000-0200-0000A1000000}"/>
    <hyperlink ref="L172" r:id="rId163" xr:uid="{00000000-0004-0000-0200-0000A2000000}"/>
    <hyperlink ref="L177" r:id="rId164" display="mailto:patricia.lyons@merseycare.nhs.uk" xr:uid="{00000000-0004-0000-0200-0000A3000000}"/>
    <hyperlink ref="L184" r:id="rId165" xr:uid="{00000000-0004-0000-0200-0000A4000000}"/>
    <hyperlink ref="L185" r:id="rId166" xr:uid="{00000000-0004-0000-0200-0000A5000000}"/>
    <hyperlink ref="L186" r:id="rId167" display="mailto:alan.hodgson@merseycare.nhs.uk" xr:uid="{00000000-0004-0000-0200-0000A6000000}"/>
    <hyperlink ref="L191" r:id="rId168" xr:uid="{00000000-0004-0000-0200-0000A7000000}"/>
    <hyperlink ref="L192" r:id="rId169" xr:uid="{00000000-0004-0000-0200-0000A8000000}"/>
    <hyperlink ref="L193" r:id="rId170" xr:uid="{00000000-0004-0000-0200-0000A9000000}"/>
    <hyperlink ref="L194" r:id="rId171" xr:uid="{00000000-0004-0000-0200-0000AA000000}"/>
    <hyperlink ref="L195" r:id="rId172" xr:uid="{00000000-0004-0000-0200-0000AB000000}"/>
    <hyperlink ref="L196" r:id="rId173" xr:uid="{00000000-0004-0000-0200-0000AC000000}"/>
    <hyperlink ref="L197" r:id="rId174" xr:uid="{00000000-0004-0000-0200-0000AD000000}"/>
    <hyperlink ref="L198" r:id="rId175" xr:uid="{00000000-0004-0000-0200-0000AE000000}"/>
    <hyperlink ref="L199" r:id="rId176" xr:uid="{00000000-0004-0000-0200-0000AF000000}"/>
    <hyperlink ref="L200" r:id="rId177" xr:uid="{00000000-0004-0000-0200-0000B0000000}"/>
    <hyperlink ref="L201" r:id="rId178" xr:uid="{00000000-0004-0000-0200-0000B1000000}"/>
    <hyperlink ref="L202" r:id="rId179" xr:uid="{00000000-0004-0000-0200-0000B2000000}"/>
    <hyperlink ref="L203" r:id="rId180" xr:uid="{00000000-0004-0000-0200-0000B3000000}"/>
    <hyperlink ref="L204" r:id="rId181" xr:uid="{00000000-0004-0000-0200-0000B4000000}"/>
    <hyperlink ref="L205" r:id="rId182" xr:uid="{00000000-0004-0000-0200-0000B5000000}"/>
    <hyperlink ref="L206" r:id="rId183" xr:uid="{00000000-0004-0000-0200-0000B6000000}"/>
    <hyperlink ref="L208" r:id="rId184" xr:uid="{00000000-0004-0000-0200-0000B7000000}"/>
    <hyperlink ref="L207" r:id="rId185" xr:uid="{00000000-0004-0000-0200-0000B8000000}"/>
    <hyperlink ref="L209" r:id="rId186" xr:uid="{00000000-0004-0000-0200-0000B9000000}"/>
    <hyperlink ref="L210" r:id="rId187" xr:uid="{00000000-0004-0000-0200-0000BA000000}"/>
    <hyperlink ref="L211" r:id="rId188" xr:uid="{00000000-0004-0000-0200-0000BB000000}"/>
    <hyperlink ref="L212" r:id="rId189" xr:uid="{00000000-0004-0000-0200-0000BC000000}"/>
    <hyperlink ref="L213" r:id="rId190" xr:uid="{00000000-0004-0000-0200-0000BD000000}"/>
    <hyperlink ref="L214" r:id="rId191" xr:uid="{18F4728D-2720-4F0E-B008-29FAF149A83A}"/>
    <hyperlink ref="L215" r:id="rId192" xr:uid="{243D3E5B-632D-4C08-A453-C58F85AAD7C6}"/>
    <hyperlink ref="L216" r:id="rId193" xr:uid="{F9533AB6-B432-4B1A-BFFD-B9724E6E6EF3}"/>
    <hyperlink ref="L217" r:id="rId194" xr:uid="{791D8BDB-A021-4D9A-B9FC-D5966325FFDF}"/>
    <hyperlink ref="L218" r:id="rId195" xr:uid="{B16204CD-B7C0-4261-912E-1AAC5D3A5392}"/>
    <hyperlink ref="L219" r:id="rId196" xr:uid="{D9A38B97-14F6-47F5-BBB8-83BE17C4C7A5}"/>
    <hyperlink ref="L220" r:id="rId197" xr:uid="{1181DD60-3DFE-4C37-AC33-F247A322C5AC}"/>
    <hyperlink ref="L221" r:id="rId198" xr:uid="{FA17F57B-1D05-47EC-9243-62C59123823D}"/>
    <hyperlink ref="L222" r:id="rId199" xr:uid="{DFF2AE9B-F7F4-4132-BEC8-448CAABC6278}"/>
    <hyperlink ref="L223" r:id="rId200" xr:uid="{372692E0-5C6B-45B6-8F13-00B46B0E9FCC}"/>
    <hyperlink ref="L224" r:id="rId201" xr:uid="{1087D393-C778-4718-A727-B3AE1230207A}"/>
    <hyperlink ref="L225" r:id="rId202" xr:uid="{FDA1BEA2-F50C-47A0-9300-EE11705B086B}"/>
    <hyperlink ref="L226" r:id="rId203" xr:uid="{9EA16936-6479-4C3F-94EA-FDB9A6192558}"/>
    <hyperlink ref="L227" r:id="rId204" xr:uid="{C2FFC872-B850-4383-AE29-EB94C83632C3}"/>
    <hyperlink ref="L228" r:id="rId205" xr:uid="{9FFE7B8C-D929-4324-B9D1-531229456B3F}"/>
  </hyperlinks>
  <pageMargins left="0.7" right="0.7" top="0.75" bottom="0.75" header="0.3" footer="0.3"/>
  <pageSetup paperSize="9" orientation="portrait" r:id="rId20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H37"/>
  <sheetViews>
    <sheetView workbookViewId="0">
      <selection activeCell="A40" sqref="A40"/>
    </sheetView>
  </sheetViews>
  <sheetFormatPr defaultRowHeight="15" x14ac:dyDescent="0.25"/>
  <cols>
    <col min="1" max="1" width="72.85546875" customWidth="1"/>
    <col min="2" max="2" width="87.140625" customWidth="1"/>
    <col min="6" max="7" width="8.7109375" style="140"/>
  </cols>
  <sheetData>
    <row r="1" spans="1:8" x14ac:dyDescent="0.25">
      <c r="A1" s="18" t="s">
        <v>995</v>
      </c>
      <c r="B1" s="18" t="s">
        <v>996</v>
      </c>
    </row>
    <row r="2" spans="1:8" x14ac:dyDescent="0.25">
      <c r="C2" t="s">
        <v>1000</v>
      </c>
    </row>
    <row r="3" spans="1:8" x14ac:dyDescent="0.25">
      <c r="A3" s="8" t="s">
        <v>1340</v>
      </c>
      <c r="B3" s="8" t="s">
        <v>1340</v>
      </c>
      <c r="C3">
        <v>5</v>
      </c>
      <c r="H3" s="140"/>
    </row>
    <row r="4" spans="1:8" x14ac:dyDescent="0.25">
      <c r="A4" t="s">
        <v>1339</v>
      </c>
      <c r="B4" t="s">
        <v>1339</v>
      </c>
      <c r="C4">
        <v>5</v>
      </c>
      <c r="H4" s="140"/>
    </row>
    <row r="5" spans="1:8" x14ac:dyDescent="0.25">
      <c r="A5" t="s">
        <v>1338</v>
      </c>
      <c r="B5" t="s">
        <v>1338</v>
      </c>
      <c r="C5">
        <v>5</v>
      </c>
      <c r="H5" s="140"/>
    </row>
    <row r="6" spans="1:8" x14ac:dyDescent="0.25">
      <c r="A6" s="9" t="s">
        <v>997</v>
      </c>
      <c r="B6" t="s">
        <v>1337</v>
      </c>
      <c r="C6">
        <v>5</v>
      </c>
      <c r="H6" s="140"/>
    </row>
    <row r="7" spans="1:8" x14ac:dyDescent="0.25">
      <c r="A7" t="s">
        <v>1341</v>
      </c>
      <c r="B7" t="s">
        <v>1336</v>
      </c>
      <c r="C7">
        <v>5</v>
      </c>
      <c r="H7" s="140"/>
    </row>
    <row r="8" spans="1:8" x14ac:dyDescent="0.25">
      <c r="A8" t="s">
        <v>1342</v>
      </c>
      <c r="B8" t="s">
        <v>1335</v>
      </c>
      <c r="C8">
        <v>5</v>
      </c>
      <c r="H8" s="140"/>
    </row>
    <row r="9" spans="1:8" x14ac:dyDescent="0.25">
      <c r="A9" t="s">
        <v>1343</v>
      </c>
      <c r="B9" t="s">
        <v>1334</v>
      </c>
      <c r="C9">
        <v>5</v>
      </c>
      <c r="H9" s="140"/>
    </row>
    <row r="10" spans="1:8" x14ac:dyDescent="0.25">
      <c r="A10" s="9" t="s">
        <v>997</v>
      </c>
      <c r="B10" t="s">
        <v>1333</v>
      </c>
      <c r="C10">
        <v>3</v>
      </c>
      <c r="H10" s="140"/>
    </row>
    <row r="11" spans="1:8" x14ac:dyDescent="0.25">
      <c r="A11" t="s">
        <v>1332</v>
      </c>
      <c r="B11" t="s">
        <v>1332</v>
      </c>
      <c r="C11">
        <v>5</v>
      </c>
    </row>
    <row r="12" spans="1:8" x14ac:dyDescent="0.25">
      <c r="A12" t="s">
        <v>1331</v>
      </c>
      <c r="B12" t="s">
        <v>1331</v>
      </c>
      <c r="C12">
        <v>5</v>
      </c>
    </row>
    <row r="13" spans="1:8" x14ac:dyDescent="0.25">
      <c r="A13" t="s">
        <v>1330</v>
      </c>
      <c r="B13" t="s">
        <v>1330</v>
      </c>
      <c r="C13">
        <v>5</v>
      </c>
    </row>
    <row r="14" spans="1:8" x14ac:dyDescent="0.25">
      <c r="A14" t="s">
        <v>1344</v>
      </c>
      <c r="B14" t="s">
        <v>1329</v>
      </c>
      <c r="C14">
        <v>5</v>
      </c>
    </row>
    <row r="15" spans="1:8" x14ac:dyDescent="0.25">
      <c r="A15" t="s">
        <v>1328</v>
      </c>
      <c r="B15" t="s">
        <v>1328</v>
      </c>
      <c r="C15">
        <v>5</v>
      </c>
    </row>
    <row r="16" spans="1:8" x14ac:dyDescent="0.25">
      <c r="A16" s="9" t="s">
        <v>997</v>
      </c>
      <c r="B16" t="s">
        <v>1357</v>
      </c>
      <c r="C16">
        <v>1</v>
      </c>
    </row>
    <row r="17" spans="1:3" x14ac:dyDescent="0.25">
      <c r="A17" t="s">
        <v>1357</v>
      </c>
      <c r="B17" t="s">
        <v>1358</v>
      </c>
      <c r="C17">
        <v>1</v>
      </c>
    </row>
    <row r="18" spans="1:3" x14ac:dyDescent="0.25">
      <c r="A18" t="s">
        <v>1358</v>
      </c>
      <c r="B18" t="s">
        <v>1327</v>
      </c>
      <c r="C18">
        <v>20</v>
      </c>
    </row>
    <row r="19" spans="1:3" x14ac:dyDescent="0.25">
      <c r="A19" t="s">
        <v>1326</v>
      </c>
      <c r="B19" t="s">
        <v>1326</v>
      </c>
      <c r="C19">
        <v>125</v>
      </c>
    </row>
    <row r="20" spans="1:3" x14ac:dyDescent="0.25">
      <c r="A20" t="s">
        <v>1325</v>
      </c>
      <c r="B20" t="s">
        <v>1325</v>
      </c>
      <c r="C20">
        <v>3</v>
      </c>
    </row>
    <row r="21" spans="1:3" x14ac:dyDescent="0.25">
      <c r="A21" t="s">
        <v>1324</v>
      </c>
      <c r="B21" t="s">
        <v>1324</v>
      </c>
      <c r="C21">
        <v>125</v>
      </c>
    </row>
    <row r="22" spans="1:3" x14ac:dyDescent="0.25">
      <c r="A22" s="9" t="s">
        <v>997</v>
      </c>
      <c r="B22" t="s">
        <v>1323</v>
      </c>
      <c r="C22">
        <v>1</v>
      </c>
    </row>
    <row r="23" spans="1:3" x14ac:dyDescent="0.25">
      <c r="A23" t="s">
        <v>1322</v>
      </c>
      <c r="B23" t="s">
        <v>1322</v>
      </c>
      <c r="C23">
        <v>5</v>
      </c>
    </row>
    <row r="24" spans="1:3" x14ac:dyDescent="0.25">
      <c r="A24" t="s">
        <v>1321</v>
      </c>
      <c r="B24" t="s">
        <v>1321</v>
      </c>
      <c r="C24">
        <v>5</v>
      </c>
    </row>
    <row r="25" spans="1:3" x14ac:dyDescent="0.25">
      <c r="A25" t="s">
        <v>1320</v>
      </c>
      <c r="B25" t="s">
        <v>1320</v>
      </c>
      <c r="C25">
        <v>2</v>
      </c>
    </row>
    <row r="26" spans="1:3" x14ac:dyDescent="0.25">
      <c r="A26" t="s">
        <v>1359</v>
      </c>
      <c r="B26" t="s">
        <v>1359</v>
      </c>
      <c r="C26">
        <v>5</v>
      </c>
    </row>
    <row r="27" spans="1:3" x14ac:dyDescent="0.25">
      <c r="A27" s="9" t="s">
        <v>997</v>
      </c>
      <c r="B27" t="s">
        <v>1005</v>
      </c>
      <c r="C27">
        <v>10</v>
      </c>
    </row>
    <row r="28" spans="1:3" x14ac:dyDescent="0.25">
      <c r="A28" s="9" t="s">
        <v>997</v>
      </c>
      <c r="B28" t="s">
        <v>1214</v>
      </c>
      <c r="C28">
        <v>10</v>
      </c>
    </row>
    <row r="29" spans="1:3" x14ac:dyDescent="0.25">
      <c r="A29" t="s">
        <v>1319</v>
      </c>
      <c r="B29" t="s">
        <v>1004</v>
      </c>
      <c r="C29">
        <v>2</v>
      </c>
    </row>
    <row r="30" spans="1:3" x14ac:dyDescent="0.25">
      <c r="A30" t="s">
        <v>1318</v>
      </c>
      <c r="B30" t="s">
        <v>1319</v>
      </c>
      <c r="C30">
        <v>2</v>
      </c>
    </row>
    <row r="31" spans="1:3" x14ac:dyDescent="0.25">
      <c r="A31" t="s">
        <v>1001</v>
      </c>
      <c r="B31" t="s">
        <v>1318</v>
      </c>
      <c r="C31" s="19">
        <v>2</v>
      </c>
    </row>
    <row r="32" spans="1:3" x14ac:dyDescent="0.25">
      <c r="A32" s="9" t="s">
        <v>997</v>
      </c>
      <c r="B32" t="s">
        <v>1315</v>
      </c>
      <c r="C32">
        <v>5</v>
      </c>
    </row>
    <row r="33" spans="1:3" x14ac:dyDescent="0.25">
      <c r="A33" t="s">
        <v>1158</v>
      </c>
      <c r="B33" t="s">
        <v>1158</v>
      </c>
      <c r="C33">
        <v>25</v>
      </c>
    </row>
    <row r="34" spans="1:3" x14ac:dyDescent="0.25">
      <c r="A34" t="s">
        <v>1316</v>
      </c>
      <c r="B34" t="s">
        <v>1316</v>
      </c>
      <c r="C34">
        <v>3</v>
      </c>
    </row>
    <row r="35" spans="1:3" x14ac:dyDescent="0.25">
      <c r="A35" t="s">
        <v>1317</v>
      </c>
      <c r="B35" t="s">
        <v>1317</v>
      </c>
      <c r="C35">
        <v>5</v>
      </c>
    </row>
    <row r="36" spans="1:3" x14ac:dyDescent="0.25">
      <c r="A36" t="s">
        <v>1345</v>
      </c>
      <c r="B36" s="9" t="s">
        <v>997</v>
      </c>
      <c r="C36">
        <v>5</v>
      </c>
    </row>
    <row r="37" spans="1:3" x14ac:dyDescent="0.25">
      <c r="A37" t="s">
        <v>1360</v>
      </c>
      <c r="B37" t="s">
        <v>1360</v>
      </c>
      <c r="C37">
        <v>25</v>
      </c>
    </row>
  </sheetData>
  <pageMargins left="0.7" right="0.7" top="0.75" bottom="0.75" header="0.3" footer="0.3"/>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 for Use &amp; FAQs</vt:lpstr>
      <vt:lpstr>Order Form</vt:lpstr>
      <vt:lpstr>Catalogue!Print_Area</vt:lpstr>
      <vt:lpstr>'Order Form'!Print_Area</vt:lpstr>
    </vt:vector>
  </TitlesOfParts>
  <Company>F. Hoffmann-La Roche,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Osman, Andrew {DEUA~Burgess Hill}</dc:creator>
  <cp:lastModifiedBy>Ward-Jones Julie (RQ6) RLBUHT</cp:lastModifiedBy>
  <cp:lastPrinted>2023-03-24T10:00:04Z</cp:lastPrinted>
  <dcterms:created xsi:type="dcterms:W3CDTF">2022-05-17T22:35:58Z</dcterms:created>
  <dcterms:modified xsi:type="dcterms:W3CDTF">2023-04-25T10:42:45Z</dcterms:modified>
</cp:coreProperties>
</file>